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 Aging Calculator" sheetId="1" state="visible" r:id="rId3"/>
  </sheets>
  <definedNames>
    <definedName function="false" hidden="false" name="Annual_Cost_Of_Late_Payments" vbProcedure="false">'AR Aging Calculator'!$I$18</definedName>
    <definedName function="false" hidden="false" name="Annual_Credit_Sales" vbProcedure="false">'AR Aging Calculator'!$D$10</definedName>
    <definedName function="false" hidden="false" name="AR_31_60_Days" vbProcedure="false">'AR Aging Calculator'!$D$6</definedName>
    <definedName function="false" hidden="false" name="AR_61_90_Days" vbProcedure="false">'AR Aging Calculator'!$D$7</definedName>
    <definedName function="false" hidden="false" name="AR_90_Plus_Days" vbProcedure="false">'AR Aging Calculator'!$D$8</definedName>
    <definedName function="false" hidden="false" name="AR_Current_0_30_Days" vbProcedure="false">'AR Aging Calculator'!$D$5</definedName>
    <definedName function="false" hidden="false" name="AR_Turnover_Times" vbProcedure="false">'AR Aging Calculator'!$I$11</definedName>
    <definedName function="false" hidden="false" name="At_Risk_Amount" vbProcedure="false">'AR Aging Calculator'!$I$16</definedName>
    <definedName function="false" hidden="false" name="Collection_Health_Signal" vbProcedure="false">'AR Aging Calculator'!$I$12</definedName>
    <definedName function="false" hidden="false" name="Days_Sales_Outstanding" vbProcedure="false">'AR Aging Calculator'!$I$13</definedName>
    <definedName function="false" hidden="false" name="Effective_Discount_Per_Late_Invoice" vbProcedure="false">'AR Aging Calculator'!$I$19</definedName>
    <definedName function="false" hidden="false" name="Excess_DSO_Days" vbProcedure="false">'AR Aging Calculator'!$I$10</definedName>
    <definedName function="false" hidden="false" name="Expected_Collectible_Value" vbProcedure="false">'AR Aging Calculator'!$I$15</definedName>
    <definedName function="false" hidden="false" name="Monthly_Cost_Of_Capital_Percent" vbProcedure="false">'AR Aging Calculator'!$D$12</definedName>
    <definedName function="false" hidden="false" name="Monthly_Working_Capital_Cost" vbProcedure="false">'AR Aging Calculator'!$I$17</definedName>
    <definedName function="false" hidden="false" name="Payment_Terms_Days" vbProcedure="false">'AR Aging Calculator'!$D$11</definedName>
    <definedName function="false" hidden="false" name="Percent_90_Plus_Days" vbProcedure="false">'AR Aging Calculator'!$I$7</definedName>
    <definedName function="false" hidden="false" name="Percent_Current" vbProcedure="false">'AR Aging Calculator'!$I$6</definedName>
    <definedName function="false" hidden="false" name="Total_AR" vbProcedure="false">'AR Aging Calculator'!$I$5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<sst xmlns="http://schemas.openxmlformats.org/spreadsheetml/2006/main" count="43" uniqueCount="43">
  <si>
    <t xml:space="preserve">Accounts Receivable &amp; Invoice Aging Calculator</t>
  </si>
  <si>
    <t xml:space="preserve">DSO · excess days over payment terms · expected collectible by recovery rate · at-risk amount · annual cost of late payments · made by sheetflow.cloud</t>
  </si>
  <si>
    <t xml:space="preserve">  AGING BUCKETS</t>
  </si>
  <si>
    <t xml:space="preserve">  AR OVERVIEW</t>
  </si>
  <si>
    <t xml:space="preserve">AR Current  (0–30 days)</t>
  </si>
  <si>
    <t xml:space="preserve">invoices not yet overdue</t>
  </si>
  <si>
    <t xml:space="preserve">Total AR</t>
  </si>
  <si>
    <t xml:space="preserve">AR 31–60 Days</t>
  </si>
  <si>
    <t xml:space="preserve">1–30 days past due</t>
  </si>
  <si>
    <t xml:space="preserve">Percent Current</t>
  </si>
  <si>
    <t xml:space="preserve">% · healthy: 75–85%+</t>
  </si>
  <si>
    <t xml:space="preserve">AR 61–90 Days</t>
  </si>
  <si>
    <t xml:space="preserve">31–60 days past due</t>
  </si>
  <si>
    <t xml:space="preserve">Percent 90+ Days</t>
  </si>
  <si>
    <t xml:space="preserve">% · healthy: below 10%</t>
  </si>
  <si>
    <t xml:space="preserve">AR 90+ Days</t>
  </si>
  <si>
    <t xml:space="preserve">60+ days past due  ·  high risk</t>
  </si>
  <si>
    <t xml:space="preserve">  BUSINESS PARAMETERS</t>
  </si>
  <si>
    <t xml:space="preserve">  DSO ANALYSIS</t>
  </si>
  <si>
    <t xml:space="preserve">Annual Credit Sales</t>
  </si>
  <si>
    <t xml:space="preserve">sales made on account this year</t>
  </si>
  <si>
    <t xml:space="preserve">Excess DSO Days</t>
  </si>
  <si>
    <t xml:space="preserve">days of free financing given</t>
  </si>
  <si>
    <t xml:space="preserve">Payment Terms (Days)</t>
  </si>
  <si>
    <t xml:space="preserve">net-30 = 30  ·  net-45 = 45</t>
  </si>
  <si>
    <t xml:space="preserve">AR Turnover</t>
  </si>
  <si>
    <t xml:space="preserve">times per year</t>
  </si>
  <si>
    <t xml:space="preserve">Monthly Cost of Capital Percent</t>
  </si>
  <si>
    <t xml:space="preserve">% · 10% annual ÷ 12 = 0.83%</t>
  </si>
  <si>
    <t xml:space="preserve">Collection Health Signal</t>
  </si>
  <si>
    <t xml:space="preserve">DAYS SALES OUTSTANDING</t>
  </si>
  <si>
    <t xml:space="preserve">days to collect</t>
  </si>
  <si>
    <t xml:space="preserve">  COLLECTION RISK &amp; WORKING CAPITAL COST</t>
  </si>
  <si>
    <t xml:space="preserve">Expected Collectible Value</t>
  </si>
  <si>
    <t xml:space="preserve">recovery: 95/87.5/75/50%</t>
  </si>
  <si>
    <t xml:space="preserve">At-Risk Amount</t>
  </si>
  <si>
    <t xml:space="preserve">may not be collected</t>
  </si>
  <si>
    <t xml:space="preserve">Monthly Working Capital Cost</t>
  </si>
  <si>
    <t xml:space="preserve">per month</t>
  </si>
  <si>
    <t xml:space="preserve">Annual Cost of Late Payments</t>
  </si>
  <si>
    <t xml:space="preserve">financing cost of excess days</t>
  </si>
  <si>
    <t xml:space="preserve">Effective Discount Per Late Invoice</t>
  </si>
  <si>
    <t xml:space="preserve">% of invoice given away free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</si>
</sst>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"/>
    <numFmt numFmtId="167" formatCode="0"/>
    <numFmt numFmtId="168" formatCode="\$#,##0.00"/>
    <numFmt numFmtId="169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75000</v>
      </c>
      <c r="E5" s="7" t="s">
        <v>5</v>
      </c>
      <c r="G5" s="5" t="s">
        <v>6</v>
      </c>
      <c r="I5" s="8" t="n">
        <f aca="false">IFERROR(AR_Current_0_30_Days+AR_31_60_Days+AR_61_90_Days+AR_90_Plus_Days,0)</f>
        <v>120000</v>
      </c>
    </row>
    <row r="6" customFormat="false" ht="18" hidden="false" customHeight="true" outlineLevel="0" collapsed="false">
      <c r="B6" s="5" t="s">
        <v>7</v>
      </c>
      <c r="D6" s="6" t="n">
        <v>25000</v>
      </c>
      <c r="E6" s="7" t="s">
        <v>8</v>
      </c>
      <c r="G6" s="5" t="s">
        <v>9</v>
      </c>
      <c r="I6" s="9" t="n">
        <f aca="false">IFERROR(AR_Current_0_30_Days/Total_AR*100,0)</f>
        <v>62.5</v>
      </c>
      <c r="J6" s="7" t="s">
        <v>10</v>
      </c>
    </row>
    <row r="7" customFormat="false" ht="18" hidden="false" customHeight="true" outlineLevel="0" collapsed="false">
      <c r="B7" s="5" t="s">
        <v>11</v>
      </c>
      <c r="D7" s="6" t="n">
        <v>12000</v>
      </c>
      <c r="E7" s="7" t="s">
        <v>12</v>
      </c>
      <c r="G7" s="5" t="s">
        <v>13</v>
      </c>
      <c r="I7" s="9" t="n">
        <f aca="false">IFERROR(AR_90_Plus_Days/Total_AR*100,0)</f>
        <v>6.66666666666667</v>
      </c>
      <c r="J7" s="7" t="s">
        <v>14</v>
      </c>
    </row>
    <row r="8" customFormat="false" ht="18" hidden="false" customHeight="true" outlineLevel="0" collapsed="false">
      <c r="B8" s="5" t="s">
        <v>15</v>
      </c>
      <c r="D8" s="6" t="n">
        <v>8000</v>
      </c>
      <c r="E8" s="7" t="s">
        <v>16</v>
      </c>
    </row>
    <row r="9" customFormat="false" ht="15.75" hidden="false" customHeight="true" outlineLevel="0" collapsed="false">
      <c r="B9" s="10" t="s">
        <v>17</v>
      </c>
      <c r="C9" s="10"/>
      <c r="D9" s="10"/>
      <c r="E9" s="10"/>
      <c r="G9" s="4" t="s">
        <v>18</v>
      </c>
      <c r="H9" s="4"/>
      <c r="I9" s="4"/>
      <c r="J9" s="4"/>
    </row>
    <row r="10" customFormat="false" ht="18" hidden="false" customHeight="true" outlineLevel="0" collapsed="false">
      <c r="B10" s="5" t="s">
        <v>19</v>
      </c>
      <c r="D10" s="6" t="n">
        <v>600000</v>
      </c>
      <c r="E10" s="7" t="s">
        <v>20</v>
      </c>
      <c r="G10" s="5" t="s">
        <v>21</v>
      </c>
      <c r="I10" s="9" t="n">
        <f aca="false">IFERROR(Days_Sales_Outstanding-Payment_Terms_Days,0)</f>
        <v>43</v>
      </c>
      <c r="J10" s="7" t="s">
        <v>22</v>
      </c>
    </row>
    <row r="11" customFormat="false" ht="18" hidden="false" customHeight="true" outlineLevel="0" collapsed="false">
      <c r="B11" s="5" t="s">
        <v>23</v>
      </c>
      <c r="D11" s="11" t="n">
        <v>30</v>
      </c>
      <c r="E11" s="7" t="s">
        <v>24</v>
      </c>
      <c r="G11" s="5" t="s">
        <v>25</v>
      </c>
      <c r="I11" s="9" t="n">
        <f aca="false">IFERROR(Annual_Credit_Sales/Total_AR,0)</f>
        <v>5</v>
      </c>
      <c r="J11" s="7" t="s">
        <v>26</v>
      </c>
    </row>
    <row r="12" customFormat="false" ht="18" hidden="false" customHeight="true" outlineLevel="0" collapsed="false">
      <c r="B12" s="5" t="s">
        <v>27</v>
      </c>
      <c r="D12" s="12" t="n">
        <v>0.8</v>
      </c>
      <c r="E12" s="7" t="s">
        <v>28</v>
      </c>
      <c r="G12" s="5" t="s">
        <v>29</v>
      </c>
      <c r="I12" s="13" t="str">
        <f aca="false">IFERROR(IF(Percent_90_Plus_Days&gt;=15,"AT RISK",IF(OR(Percent_Current&lt;75,Percent_90_Plus_Days&gt;=10),"REVIEW NEEDED","HEALTHY")),"N/A")</f>
        <v>REVIEW NEEDED</v>
      </c>
    </row>
    <row r="13" customFormat="false" ht="27.75" hidden="false" customHeight="true" outlineLevel="0" collapsed="false">
      <c r="G13" s="14" t="s">
        <v>30</v>
      </c>
      <c r="I13" s="15" t="n">
        <f aca="false">IFERROR(Total_AR/Annual_Credit_Sales*365,0)</f>
        <v>73</v>
      </c>
      <c r="J13" s="7" t="s">
        <v>31</v>
      </c>
    </row>
    <row r="14" customFormat="false" ht="15.75" hidden="false" customHeight="true" outlineLevel="0" collapsed="false">
      <c r="B14" s="10" t="s">
        <v>32</v>
      </c>
      <c r="C14" s="10"/>
      <c r="D14" s="10"/>
      <c r="E14" s="10"/>
      <c r="F14" s="10"/>
      <c r="G14" s="10"/>
      <c r="H14" s="10"/>
      <c r="I14" s="10"/>
      <c r="J14" s="10"/>
    </row>
    <row r="15" customFormat="false" ht="18" hidden="false" customHeight="true" outlineLevel="0" collapsed="false">
      <c r="G15" s="5" t="s">
        <v>33</v>
      </c>
      <c r="I15" s="8" t="n">
        <f aca="false">IFERROR(AR_Current_0_30_Days*0.95+AR_31_60_Days*0.875+AR_61_90_Days*0.75+AR_90_Plus_Days*0.5,0)</f>
        <v>106125</v>
      </c>
      <c r="J15" s="7" t="s">
        <v>34</v>
      </c>
    </row>
    <row r="16" customFormat="false" ht="18" hidden="false" customHeight="true" outlineLevel="0" collapsed="false">
      <c r="G16" s="5" t="s">
        <v>35</v>
      </c>
      <c r="I16" s="8" t="n">
        <f aca="false">IFERROR(Total_AR-Expected_Collectible_Value,0)</f>
        <v>13875</v>
      </c>
      <c r="J16" s="7" t="s">
        <v>36</v>
      </c>
    </row>
    <row r="17" customFormat="false" ht="18" hidden="false" customHeight="true" outlineLevel="0" collapsed="false">
      <c r="G17" s="5" t="s">
        <v>37</v>
      </c>
      <c r="I17" s="16" t="n">
        <f aca="false">IFERROR(Total_AR*Monthly_Cost_Of_Capital_Percent/100,0)</f>
        <v>960</v>
      </c>
      <c r="J17" s="7" t="s">
        <v>38</v>
      </c>
    </row>
    <row r="18" customFormat="false" ht="18" hidden="false" customHeight="true" outlineLevel="0" collapsed="false">
      <c r="G18" s="5" t="s">
        <v>39</v>
      </c>
      <c r="I18" s="8" t="n">
        <f aca="false">IFERROR(MAX(Excess_DSO_Days,0)/365*Annual_Credit_Sales*Monthly_Cost_Of_Capital_Percent/100*12,0)</f>
        <v>6785.75342465753</v>
      </c>
      <c r="J18" s="7" t="s">
        <v>40</v>
      </c>
    </row>
    <row r="19" customFormat="false" ht="18" hidden="false" customHeight="true" outlineLevel="0" collapsed="false">
      <c r="G19" s="5" t="s">
        <v>41</v>
      </c>
      <c r="I19" s="17" t="n">
        <f aca="false">IFERROR(MAX(Excess_DSO_Days,0)/365*Monthly_Cost_Of_Capital_Percent/100*12*100,0)</f>
        <v>1.13095890410959</v>
      </c>
      <c r="J19" s="7" t="s">
        <v>42</v>
      </c>
    </row>
  </sheetData>
  <mergeCells count="7">
    <mergeCell ref="B1:J1"/>
    <mergeCell ref="B2:J2"/>
    <mergeCell ref="B4:E4"/>
    <mergeCell ref="G4:J4"/>
    <mergeCell ref="B9:E9"/>
    <mergeCell ref="G9:J9"/>
    <mergeCell ref="B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2026-07-02T17:40:02Z</dcterms:created>
  <dc:creator>openpyxl</dc:creator>
  <dc:description/>
  <dc:language>en-US</dc:language>
  <cp:lastModifiedBy/>
  <dcterms:modified xsi:type="dcterms:W3CDTF">2026-07-02T21:24:45Z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