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Pricing" sheetId="1" state="visible" r:id="rId3"/>
  </sheets>
  <definedNames>
    <definedName function="false" hidden="false" name="Actual_Gross_Margin_Percent" vbProcedure="false">'Project Pricing'!$I$39</definedName>
    <definedName function="false" hidden="false" name="Balance_Due_On_Completion" vbProcedure="false">'Project Pricing'!$I$35</definedName>
    <definedName function="false" hidden="false" name="Blended_Effective_Hourly_Rate" vbProcedure="false">'Project Pricing'!$I$38</definedName>
    <definedName function="false" hidden="false" name="Contingency_Amount" vbProcedure="false">'Project Pricing'!$I$28</definedName>
    <definedName function="false" hidden="false" name="Contingency_Percent" vbProcedure="false">'Project Pricing'!$D$19</definedName>
    <definedName function="false" hidden="false" name="Discount_Amount" vbProcedure="false">'Project Pricing'!$I$30</definedName>
    <definedName function="false" hidden="false" name="Discount_Percent" vbProcedure="false">'Project Pricing'!$D$28</definedName>
    <definedName function="false" hidden="false" name="Fully_Loaded_Labor_Cost" vbProcedure="false">'Project Pricing'!$I$18</definedName>
    <definedName function="false" hidden="false" name="Other_Project_Expenses" vbProcedure="false">'Project Pricing'!$D$24</definedName>
    <definedName function="false" hidden="false" name="Overhead_Amount" vbProcedure="false">'Project Pricing'!$I$17</definedName>
    <definedName function="false" hidden="false" name="Overhead_Rate_Percent" vbProcedure="false">'Project Pricing'!$D$17</definedName>
    <definedName function="false" hidden="false" name="Project_Duration_Weeks" vbProcedure="false">'Project Pricing'!$D$5</definedName>
    <definedName function="false" hidden="false" name="Project_Fee_Before_Contingency" vbProcedure="false">'Project Pricing'!$I$27</definedName>
    <definedName function="false" hidden="false" name="Project_Type_Fixed_Fee_Time_And_Materials" vbProcedure="false">'Project Pricing'!$D$6</definedName>
    <definedName function="false" hidden="false" name="Role_1_Estimated_Hours" vbProcedure="false">'Project Pricing'!$G$10</definedName>
    <definedName function="false" hidden="false" name="Role_1_Hourly_Rate" vbProcedure="false">'Project Pricing'!$D$10</definedName>
    <definedName function="false" hidden="false" name="Role_1_Label" vbProcedure="false">'Project Pricing'!$B$10</definedName>
    <definedName function="false" hidden="false" name="Role_1_Labor_Cost" vbProcedure="false">'Project Pricing'!$I$10</definedName>
    <definedName function="false" hidden="false" name="Role_2_Estimated_Hours" vbProcedure="false">'Project Pricing'!$G$11</definedName>
    <definedName function="false" hidden="false" name="Role_2_Hourly_Rate" vbProcedure="false">'Project Pricing'!$D$11</definedName>
    <definedName function="false" hidden="false" name="Role_2_Label" vbProcedure="false">'Project Pricing'!$B$11</definedName>
    <definedName function="false" hidden="false" name="Role_2_Labor_Cost" vbProcedure="false">'Project Pricing'!$I$11</definedName>
    <definedName function="false" hidden="false" name="Role_3_Estimated_Hours" vbProcedure="false">'Project Pricing'!$G$12</definedName>
    <definedName function="false" hidden="false" name="Role_3_Hourly_Rate" vbProcedure="false">'Project Pricing'!$D$12</definedName>
    <definedName function="false" hidden="false" name="Role_3_Label" vbProcedure="false">'Project Pricing'!$B$12</definedName>
    <definedName function="false" hidden="false" name="Role_3_Labor_Cost" vbProcedure="false">'Project Pricing'!$I$12</definedName>
    <definedName function="false" hidden="false" name="Role_4_Estimated_Hours" vbProcedure="false">'Project Pricing'!$G$13</definedName>
    <definedName function="false" hidden="false" name="Role_4_Hourly_Rate" vbProcedure="false">'Project Pricing'!$D$13</definedName>
    <definedName function="false" hidden="false" name="Role_4_Label" vbProcedure="false">'Project Pricing'!$B$13</definedName>
    <definedName function="false" hidden="false" name="Role_4_Labor_Cost" vbProcedure="false">'Project Pricing'!$I$13</definedName>
    <definedName function="false" hidden="false" name="Software_And_Tools_Budget" vbProcedure="false">'Project Pricing'!$D$23</definedName>
    <definedName function="false" hidden="false" name="Subtotal_Before_Discount" vbProcedure="false">'Project Pricing'!$I$29</definedName>
    <definedName function="false" hidden="false" name="Target_Gross_Margin_Percent" vbProcedure="false">'Project Pricing'!$D$18</definedName>
    <definedName function="false" hidden="false" name="Total_Direct_Labor_Cost" vbProcedure="false">'Project Pricing'!$I$14</definedName>
    <definedName function="false" hidden="false" name="Total_Estimated_Hours" vbProcedure="false">'Project Pricing'!$G$14</definedName>
    <definedName function="false" hidden="false" name="Total_Project_Cost" vbProcedure="false">'Project Pricing'!$I$23</definedName>
    <definedName function="false" hidden="false" name="Total_Project_Expenses" vbProcedure="false">'Project Pricing'!$I$22</definedName>
    <definedName function="false" hidden="false" name="Total_Quoted_Price" vbProcedure="false">'Project Pricing'!$I$31</definedName>
    <definedName function="false" hidden="false" name="Travel_And_Accommodation_Budget" vbProcedure="false">'Project Pricing'!$D$22</definedName>
    <definedName function="false" hidden="false" name="Upfront_Deposit_Amount" vbProcedure="false">'Project Pricing'!$I$34</definedName>
    <definedName function="false" hidden="false" name="Upfront_Deposit_Percent" vbProcedure="false">'Project Pricing'!$D$27</definedName>
    <definedName function="false" hidden="false" name="Weekly_Revenue_Rate" vbProcedure="false">'Project Pricing'!$I$40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<sst xmlns="http://schemas.openxmlformats.org/spreadsheetml/2006/main" count="67" uniqueCount="61">
  <si>
    <t xml:space="preserve">Project Pricing &amp; Consulting Quote Builder</t>
  </si>
  <si>
    <t xml:space="preserve">4 configurable roles  ·  overhead &amp; margin  ·  contingency buffer  ·  payment schedule  ·  blended effective rate  ·  weekly revenue</t>
  </si>
  <si>
    <t xml:space="preserve">  PROJECT SETUP</t>
  </si>
  <si>
    <t xml:space="preserve">Project Duration</t>
  </si>
  <si>
    <t xml:space="preserve">weeks</t>
  </si>
  <si>
    <t xml:space="preserve">Project Type</t>
  </si>
  <si>
    <t xml:space="preserve">Fixed_Fee</t>
  </si>
  <si>
    <t xml:space="preserve">Fixed_Fee · Time_And_Materials</t>
  </si>
  <si>
    <t xml:space="preserve">  TEAM &amp; RATES  (rate × hours = labor cost per role)</t>
  </si>
  <si>
    <t xml:space="preserve">  ROLE / TITLE</t>
  </si>
  <si>
    <t xml:space="preserve">  RATE PER HOUR</t>
  </si>
  <si>
    <t xml:space="preserve">  ESTIMATED HOURS</t>
  </si>
  <si>
    <t xml:space="preserve">  LABOR COST</t>
  </si>
  <si>
    <t xml:space="preserve">Senior Consultant</t>
  </si>
  <si>
    <t xml:space="preserve">/hr</t>
  </si>
  <si>
    <t xml:space="preserve">hrs</t>
  </si>
  <si>
    <t xml:space="preserve">Consultant</t>
  </si>
  <si>
    <t xml:space="preserve">Analyst</t>
  </si>
  <si>
    <t xml:space="preserve">Project Manager</t>
  </si>
  <si>
    <t xml:space="preserve">TOTALS</t>
  </si>
  <si>
    <t xml:space="preserve">hrs total</t>
  </si>
  <si>
    <t xml:space="preserve">  COST STRUCTURE</t>
  </si>
  <si>
    <t xml:space="preserve">  FULLY-LOADED COST</t>
  </si>
  <si>
    <t xml:space="preserve">Overhead Rate</t>
  </si>
  <si>
    <t xml:space="preserve">% of direct labor</t>
  </si>
  <si>
    <t xml:space="preserve">Overhead Amount</t>
  </si>
  <si>
    <t xml:space="preserve">Target Gross Margin</t>
  </si>
  <si>
    <t xml:space="preserve">% of quoted price</t>
  </si>
  <si>
    <t xml:space="preserve">Fully Loaded Labor Cost</t>
  </si>
  <si>
    <t xml:space="preserve">Contingency Buffer</t>
  </si>
  <si>
    <t xml:space="preserve">% added on top of fee</t>
  </si>
  <si>
    <t xml:space="preserve">  PROJECT EXPENSES  (flat amounts)</t>
  </si>
  <si>
    <t xml:space="preserve">  TOTAL PROJECT COST</t>
  </si>
  <si>
    <t xml:space="preserve">Travel &amp; Accommodation</t>
  </si>
  <si>
    <t xml:space="preserve">Total Project Expenses</t>
  </si>
  <si>
    <t xml:space="preserve">Software &amp; Tools</t>
  </si>
  <si>
    <t xml:space="preserve">Total Project Cost</t>
  </si>
  <si>
    <t xml:space="preserve">before margin &amp; contingency</t>
  </si>
  <si>
    <t xml:space="preserve">Other Project Expenses</t>
  </si>
  <si>
    <t xml:space="preserve">  PAYMENT &amp; DISCOUNT</t>
  </si>
  <si>
    <t xml:space="preserve">  QUOTE BUILD-UP</t>
  </si>
  <si>
    <t xml:space="preserve">Upfront Deposit</t>
  </si>
  <si>
    <t xml:space="preserve">% of total quoted price</t>
  </si>
  <si>
    <t xml:space="preserve">Project Fee Before Contingency</t>
  </si>
  <si>
    <t xml:space="preserve">cost ÷ (1 − margin%)</t>
  </si>
  <si>
    <t xml:space="preserve">Discount</t>
  </si>
  <si>
    <t xml:space="preserve">% off subtotal</t>
  </si>
  <si>
    <t xml:space="preserve">Contingency Amount</t>
  </si>
  <si>
    <t xml:space="preserve">Subtotal Before Discount</t>
  </si>
  <si>
    <t xml:space="preserve">Discount Amount</t>
  </si>
  <si>
    <t xml:space="preserve">TOTAL QUOTED PRICE</t>
  </si>
  <si>
    <t xml:space="preserve">  PAYMENT SCHEDULE</t>
  </si>
  <si>
    <t xml:space="preserve">Upfront Deposit Amount</t>
  </si>
  <si>
    <t xml:space="preserve">Balance Due On Completion</t>
  </si>
  <si>
    <t xml:space="preserve">  EFFICIENCY METRICS</t>
  </si>
  <si>
    <t xml:space="preserve">Blended Effective Hourly Rate</t>
  </si>
  <si>
    <t xml:space="preserve">quoted ÷ total hours</t>
  </si>
  <si>
    <t xml:space="preserve">Actual Gross Margin</t>
  </si>
  <si>
    <t xml:space="preserve">% — includes unspent contingency</t>
  </si>
  <si>
    <t xml:space="preserve">Weekly Revenue Rate</t>
  </si>
  <si>
    <t xml:space="preserve">quoted ÷ project weeks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</si>
</sst>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\$#,##0.00;&quot;($&quot;#,##0.00\);\-"/>
    <numFmt numFmtId="167" formatCode="0.00"/>
    <numFmt numFmtId="168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sz val="9"/>
      <color rgb="FF4B5563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9"/>
      <color rgb="FF111827"/>
      <name val="Arial"/>
      <family val="0"/>
      <charset val="1"/>
    </font>
    <font>
      <b val="true"/>
      <sz val="9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111827"/>
        <bgColor rgb="FF000000"/>
      </patternFill>
    </fill>
    <fill>
      <patternFill patternType="solid">
        <fgColor rgb="FFF9FAFB"/>
        <bgColor rgb="FFFFFFFF"/>
      </patternFill>
    </fill>
    <fill>
      <patternFill patternType="solid">
        <fgColor rgb="FFF0FDF4"/>
        <bgColor rgb="FFF9FAFB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>
        <color rgb="FFD1D5DB"/>
      </top>
      <bottom/>
      <diagonal/>
    </border>
    <border diagonalUp="false" diagonalDown="false">
      <left/>
      <right/>
      <top/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1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4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5"/>
    <col collapsed="false" customWidth="true" hidden="false" outlineLevel="0" max="3" min="3" style="0" width="1.51"/>
    <col collapsed="false" customWidth="true" hidden="false" outlineLevel="0" max="4" min="4" style="0" width="15"/>
    <col collapsed="false" customWidth="true" hidden="false" outlineLevel="0" max="5" min="5" style="0" width="8"/>
    <col collapsed="false" customWidth="true" hidden="false" outlineLevel="0" max="6" min="6" style="0" width="4"/>
    <col collapsed="false" customWidth="true" hidden="false" outlineLevel="0" max="7" min="7" style="0" width="27"/>
    <col collapsed="false" customWidth="true" hidden="false" outlineLevel="0" max="8" min="8" style="0" width="4"/>
    <col collapsed="false" customWidth="true" hidden="false" outlineLevel="0" max="9" min="9" style="0" width="16"/>
    <col collapsed="false" customWidth="true" hidden="false" outlineLevel="0" max="10" min="10" style="0" width="14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.75" hidden="false" customHeight="true" outlineLevel="0" collapsed="false">
      <c r="B4" s="3" t="s">
        <v>2</v>
      </c>
      <c r="C4" s="3"/>
      <c r="D4" s="3"/>
      <c r="E4" s="3"/>
    </row>
    <row r="5" customFormat="false" ht="18" hidden="false" customHeight="true" outlineLevel="0" collapsed="false">
      <c r="B5" s="4" t="s">
        <v>3</v>
      </c>
      <c r="D5" s="5" t="n">
        <v>8</v>
      </c>
      <c r="E5" s="6" t="s">
        <v>4</v>
      </c>
    </row>
    <row r="6" customFormat="false" ht="18" hidden="false" customHeight="true" outlineLevel="0" collapsed="false">
      <c r="B6" s="7" t="s">
        <v>5</v>
      </c>
      <c r="D6" s="8" t="s">
        <v>6</v>
      </c>
      <c r="E6" s="6" t="s">
        <v>7</v>
      </c>
    </row>
    <row r="7" customFormat="false" ht="7.5" hidden="false" customHeight="true" outlineLevel="0" collapsed="false"/>
    <row r="8" customFormat="false" ht="15.75" hidden="false" customHeight="true" outlineLevel="0" collapsed="false">
      <c r="B8" s="3" t="s">
        <v>8</v>
      </c>
      <c r="C8" s="3"/>
      <c r="D8" s="3"/>
      <c r="E8" s="3"/>
      <c r="F8" s="3"/>
      <c r="G8" s="3"/>
      <c r="H8" s="3"/>
      <c r="I8" s="3"/>
      <c r="J8" s="3"/>
    </row>
    <row r="9" customFormat="false" ht="13.5" hidden="false" customHeight="true" outlineLevel="0" collapsed="false">
      <c r="B9" s="9" t="s">
        <v>9</v>
      </c>
      <c r="D9" s="9" t="s">
        <v>10</v>
      </c>
      <c r="G9" s="9" t="s">
        <v>11</v>
      </c>
      <c r="I9" s="9" t="s">
        <v>12</v>
      </c>
    </row>
    <row r="10" customFormat="false" ht="19.5" hidden="false" customHeight="true" outlineLevel="0" collapsed="false">
      <c r="B10" s="8" t="s">
        <v>13</v>
      </c>
      <c r="D10" s="10" t="n">
        <v>200</v>
      </c>
      <c r="E10" s="6" t="s">
        <v>14</v>
      </c>
      <c r="G10" s="5" t="n">
        <v>80</v>
      </c>
      <c r="H10" s="6" t="s">
        <v>15</v>
      </c>
      <c r="I10" s="11" t="n">
        <f aca="false">Role_1_Hourly_Rate*Role_1_Estimated_Hours</f>
        <v>16000</v>
      </c>
    </row>
    <row r="11" customFormat="false" ht="19.5" hidden="false" customHeight="true" outlineLevel="0" collapsed="false">
      <c r="B11" s="8" t="s">
        <v>16</v>
      </c>
      <c r="D11" s="10" t="n">
        <v>150</v>
      </c>
      <c r="E11" s="6" t="s">
        <v>14</v>
      </c>
      <c r="G11" s="5" t="n">
        <v>120</v>
      </c>
      <c r="H11" s="6" t="s">
        <v>15</v>
      </c>
      <c r="I11" s="11" t="n">
        <f aca="false">Role_2_Hourly_Rate*Role_2_Estimated_Hours</f>
        <v>18000</v>
      </c>
    </row>
    <row r="12" customFormat="false" ht="19.5" hidden="false" customHeight="true" outlineLevel="0" collapsed="false">
      <c r="B12" s="8" t="s">
        <v>17</v>
      </c>
      <c r="D12" s="10" t="n">
        <v>100</v>
      </c>
      <c r="E12" s="6" t="s">
        <v>14</v>
      </c>
      <c r="G12" s="5" t="n">
        <v>80</v>
      </c>
      <c r="H12" s="6" t="s">
        <v>15</v>
      </c>
      <c r="I12" s="11" t="n">
        <f aca="false">Role_3_Hourly_Rate*Role_3_Estimated_Hours</f>
        <v>8000</v>
      </c>
    </row>
    <row r="13" customFormat="false" ht="19.5" hidden="false" customHeight="true" outlineLevel="0" collapsed="false">
      <c r="B13" s="8" t="s">
        <v>18</v>
      </c>
      <c r="D13" s="10" t="n">
        <v>125</v>
      </c>
      <c r="E13" s="6" t="s">
        <v>14</v>
      </c>
      <c r="G13" s="5" t="n">
        <v>40</v>
      </c>
      <c r="H13" s="6" t="s">
        <v>15</v>
      </c>
      <c r="I13" s="11" t="n">
        <f aca="false">Role_4_Hourly_Rate*Role_4_Estimated_Hours</f>
        <v>5000</v>
      </c>
    </row>
    <row r="14" customFormat="false" ht="18" hidden="false" customHeight="true" outlineLevel="0" collapsed="false">
      <c r="B14" s="4" t="s">
        <v>19</v>
      </c>
      <c r="G14" s="12" t="n">
        <f aca="false">Role_1_Estimated_Hours+Role_2_Estimated_Hours+Role_3_Estimated_Hours+Role_4_Estimated_Hours</f>
        <v>320</v>
      </c>
      <c r="H14" s="13" t="s">
        <v>20</v>
      </c>
      <c r="I14" s="14" t="n">
        <f aca="false">Role_1_Labor_Cost+Role_2_Labor_Cost+Role_3_Labor_Cost+Role_4_Labor_Cost</f>
        <v>47000</v>
      </c>
      <c r="J14" s="15"/>
    </row>
    <row r="15" customFormat="false" ht="7.5" hidden="false" customHeight="true" outlineLevel="0" collapsed="false"/>
    <row r="16" customFormat="false" ht="15.75" hidden="false" customHeight="true" outlineLevel="0" collapsed="false">
      <c r="B16" s="3" t="s">
        <v>21</v>
      </c>
      <c r="C16" s="3"/>
      <c r="D16" s="3"/>
      <c r="E16" s="3"/>
      <c r="G16" s="16" t="s">
        <v>22</v>
      </c>
      <c r="H16" s="16"/>
      <c r="I16" s="16"/>
      <c r="J16" s="16"/>
    </row>
    <row r="17" customFormat="false" ht="18" hidden="false" customHeight="true" outlineLevel="0" collapsed="false">
      <c r="B17" s="7" t="s">
        <v>23</v>
      </c>
      <c r="D17" s="17" t="n">
        <v>25</v>
      </c>
      <c r="E17" s="6" t="s">
        <v>24</v>
      </c>
      <c r="G17" s="7" t="s">
        <v>25</v>
      </c>
      <c r="I17" s="11" t="n">
        <f aca="false">Total_Direct_Labor_Cost*Overhead_Rate_Percent/100</f>
        <v>11750</v>
      </c>
    </row>
    <row r="18" customFormat="false" ht="18" hidden="false" customHeight="true" outlineLevel="0" collapsed="false">
      <c r="B18" s="4" t="s">
        <v>26</v>
      </c>
      <c r="D18" s="17" t="n">
        <v>30</v>
      </c>
      <c r="E18" s="6" t="s">
        <v>27</v>
      </c>
      <c r="G18" s="18" t="s">
        <v>28</v>
      </c>
      <c r="I18" s="19" t="n">
        <f aca="false">Total_Direct_Labor_Cost+Overhead_Amount</f>
        <v>58750</v>
      </c>
    </row>
    <row r="19" customFormat="false" ht="18" hidden="false" customHeight="true" outlineLevel="0" collapsed="false">
      <c r="B19" s="7" t="s">
        <v>29</v>
      </c>
      <c r="D19" s="17" t="n">
        <v>10</v>
      </c>
      <c r="E19" s="6" t="s">
        <v>30</v>
      </c>
    </row>
    <row r="20" customFormat="false" ht="7.5" hidden="false" customHeight="true" outlineLevel="0" collapsed="false"/>
    <row r="21" customFormat="false" ht="15.75" hidden="false" customHeight="true" outlineLevel="0" collapsed="false">
      <c r="B21" s="3" t="s">
        <v>31</v>
      </c>
      <c r="C21" s="3"/>
      <c r="D21" s="3"/>
      <c r="E21" s="3"/>
      <c r="G21" s="16" t="s">
        <v>32</v>
      </c>
      <c r="H21" s="16"/>
      <c r="I21" s="16"/>
      <c r="J21" s="16"/>
    </row>
    <row r="22" customFormat="false" ht="18" hidden="false" customHeight="true" outlineLevel="0" collapsed="false">
      <c r="B22" s="7" t="s">
        <v>33</v>
      </c>
      <c r="D22" s="10" t="n">
        <v>0</v>
      </c>
      <c r="G22" s="7" t="s">
        <v>34</v>
      </c>
      <c r="I22" s="11" t="n">
        <f aca="false">Travel_And_Accommodation_Budget+Software_And_Tools_Budget+Other_Project_Expenses</f>
        <v>0</v>
      </c>
    </row>
    <row r="23" customFormat="false" ht="18" hidden="false" customHeight="true" outlineLevel="0" collapsed="false">
      <c r="B23" s="7" t="s">
        <v>35</v>
      </c>
      <c r="D23" s="10" t="n">
        <v>0</v>
      </c>
      <c r="G23" s="4" t="s">
        <v>36</v>
      </c>
      <c r="I23" s="19" t="n">
        <f aca="false">Fully_Loaded_Labor_Cost+Total_Project_Expenses</f>
        <v>58750</v>
      </c>
      <c r="J23" s="6" t="s">
        <v>37</v>
      </c>
    </row>
    <row r="24" customFormat="false" ht="18" hidden="false" customHeight="true" outlineLevel="0" collapsed="false">
      <c r="B24" s="7" t="s">
        <v>38</v>
      </c>
      <c r="D24" s="10" t="n">
        <v>0</v>
      </c>
    </row>
    <row r="25" customFormat="false" ht="7.5" hidden="false" customHeight="true" outlineLevel="0" collapsed="false"/>
    <row r="26" customFormat="false" ht="15.75" hidden="false" customHeight="true" outlineLevel="0" collapsed="false">
      <c r="B26" s="3" t="s">
        <v>39</v>
      </c>
      <c r="C26" s="3"/>
      <c r="D26" s="3"/>
      <c r="E26" s="3"/>
      <c r="G26" s="3" t="s">
        <v>40</v>
      </c>
      <c r="H26" s="3"/>
      <c r="I26" s="3"/>
      <c r="J26" s="3"/>
    </row>
    <row r="27" customFormat="false" ht="18" hidden="false" customHeight="true" outlineLevel="0" collapsed="false">
      <c r="B27" s="7" t="s">
        <v>41</v>
      </c>
      <c r="D27" s="17" t="n">
        <v>25</v>
      </c>
      <c r="E27" s="6" t="s">
        <v>42</v>
      </c>
      <c r="G27" s="7" t="s">
        <v>43</v>
      </c>
      <c r="I27" s="11" t="n">
        <f aca="false">IFERROR(Total_Project_Cost/(1-Target_Gross_Margin_Percent/100),0)</f>
        <v>83928.5714285714</v>
      </c>
      <c r="J27" s="6" t="s">
        <v>44</v>
      </c>
    </row>
    <row r="28" customFormat="false" ht="18" hidden="false" customHeight="true" outlineLevel="0" collapsed="false">
      <c r="B28" s="7" t="s">
        <v>45</v>
      </c>
      <c r="D28" s="17" t="n">
        <v>0</v>
      </c>
      <c r="E28" s="6" t="s">
        <v>46</v>
      </c>
      <c r="G28" s="7" t="s">
        <v>47</v>
      </c>
      <c r="I28" s="11" t="n">
        <f aca="false">Project_Fee_Before_Contingency*Contingency_Percent/100</f>
        <v>8392.85714285714</v>
      </c>
    </row>
    <row r="29" customFormat="false" ht="18" hidden="false" customHeight="true" outlineLevel="0" collapsed="false">
      <c r="G29" s="7" t="s">
        <v>48</v>
      </c>
      <c r="I29" s="11" t="n">
        <f aca="false">Project_Fee_Before_Contingency+Contingency_Amount</f>
        <v>92321.4285714286</v>
      </c>
    </row>
    <row r="30" customFormat="false" ht="18" hidden="false" customHeight="true" outlineLevel="0" collapsed="false">
      <c r="G30" s="20" t="s">
        <v>49</v>
      </c>
      <c r="H30" s="21"/>
      <c r="I30" s="22" t="n">
        <f aca="false">Subtotal_Before_Discount*Discount_Percent/100</f>
        <v>0</v>
      </c>
      <c r="J30" s="21"/>
    </row>
    <row r="31" customFormat="false" ht="25.5" hidden="false" customHeight="true" outlineLevel="0" collapsed="false">
      <c r="G31" s="23" t="s">
        <v>50</v>
      </c>
      <c r="I31" s="24" t="n">
        <f aca="false">Subtotal_Before_Discount-Discount_Amount</f>
        <v>92321.4285714286</v>
      </c>
    </row>
    <row r="32" customFormat="false" ht="7.5" hidden="false" customHeight="true" outlineLevel="0" collapsed="false"/>
    <row r="33" customFormat="false" ht="15.75" hidden="false" customHeight="true" outlineLevel="0" collapsed="false">
      <c r="G33" s="16" t="s">
        <v>51</v>
      </c>
      <c r="H33" s="16"/>
      <c r="I33" s="16"/>
      <c r="J33" s="16"/>
    </row>
    <row r="34" customFormat="false" ht="18" hidden="false" customHeight="true" outlineLevel="0" collapsed="false">
      <c r="G34" s="7" t="s">
        <v>52</v>
      </c>
      <c r="I34" s="11" t="n">
        <f aca="false">Total_Quoted_Price*Upfront_Deposit_Percent/100</f>
        <v>23080.3571428571</v>
      </c>
    </row>
    <row r="35" customFormat="false" ht="18" hidden="false" customHeight="true" outlineLevel="0" collapsed="false">
      <c r="G35" s="18" t="s">
        <v>53</v>
      </c>
      <c r="I35" s="19" t="n">
        <f aca="false">Total_Quoted_Price-Upfront_Deposit_Amount</f>
        <v>69241.0714285714</v>
      </c>
    </row>
    <row r="36" customFormat="false" ht="7.5" hidden="false" customHeight="true" outlineLevel="0" collapsed="false"/>
    <row r="37" customFormat="false" ht="15.75" hidden="false" customHeight="true" outlineLevel="0" collapsed="false">
      <c r="G37" s="16" t="s">
        <v>54</v>
      </c>
      <c r="H37" s="16"/>
      <c r="I37" s="16"/>
      <c r="J37" s="16"/>
    </row>
    <row r="38" customFormat="false" ht="18" hidden="false" customHeight="true" outlineLevel="0" collapsed="false">
      <c r="G38" s="7" t="s">
        <v>55</v>
      </c>
      <c r="I38" s="11" t="n">
        <f aca="false">IFERROR(Total_Quoted_Price/Total_Estimated_Hours,0)</f>
        <v>288.504464285714</v>
      </c>
      <c r="J38" s="6" t="s">
        <v>56</v>
      </c>
    </row>
    <row r="39" customFormat="false" ht="18" hidden="false" customHeight="true" outlineLevel="0" collapsed="false">
      <c r="G39" s="7" t="s">
        <v>57</v>
      </c>
      <c r="I39" s="25" t="n">
        <f aca="false">IFERROR((Total_Quoted_Price-Total_Project_Cost)/Total_Quoted_Price*100,0)</f>
        <v>36.3636363636364</v>
      </c>
      <c r="J39" s="6" t="s">
        <v>58</v>
      </c>
    </row>
    <row r="40" customFormat="false" ht="18" hidden="false" customHeight="true" outlineLevel="0" collapsed="false">
      <c r="G40" s="7" t="s">
        <v>59</v>
      </c>
      <c r="I40" s="11" t="n">
        <f aca="false">IFERROR(Total_Quoted_Price/Project_Duration_Weeks,0)</f>
        <v>11540.1785714286</v>
      </c>
      <c r="J40" s="6" t="s">
        <v>60</v>
      </c>
    </row>
    <row r="41" customFormat="false" ht="12" hidden="false" customHeight="true" outlineLevel="0" collapsed="false"/>
  </sheetData>
  <mergeCells count="12">
    <mergeCell ref="B1:J1"/>
    <mergeCell ref="B2:J2"/>
    <mergeCell ref="B4:E4"/>
    <mergeCell ref="B8:J8"/>
    <mergeCell ref="B16:E16"/>
    <mergeCell ref="G16:J16"/>
    <mergeCell ref="B21:E21"/>
    <mergeCell ref="G21:J21"/>
    <mergeCell ref="B26:E26"/>
    <mergeCell ref="G26:J26"/>
    <mergeCell ref="G33:J33"/>
    <mergeCell ref="G37:J37"/>
  </mergeCells>
  <dataValidations count="1">
    <dataValidation allowBlank="false" error="Please select Fixed_Fee or Time_And_Materials" errorStyle="stop" errorTitle="Invalid Entry" operator="between" prompt="Fixed_Fee: agreed price  ·  Time_And_Materials: billed on actuals" promptTitle="Project Type" showDropDown="false" showErrorMessage="true" showInputMessage="true" sqref="D6" type="list">
      <formula1>"Fixed_Fee,Time_And_Materials"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2026-06-15T15:25:13Z</dcterms:created>
  <dc:creator>openpyxl</dc:creator>
  <dc:description/>
  <dc:language>en-US</dc:language>
  <cp:lastModifiedBy/>
  <dcterms:modified xsi:type="dcterms:W3CDTF">2026-06-15T15:25:13Z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