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nover Cost Calculator" sheetId="1" state="visible" r:id="rId3"/>
  </sheets>
  <definedNames>
    <definedName function="false" hidden="false" name="Average_Interviewer_Annual_Salary" vbProcedure="false">'Turnover Cost Calculator'!$D$16</definedName>
    <definedName function="false" hidden="false" name="Average_Productivity_During_Ramp_Percent" vbProcedure="false">'Turnover Cost Calculator'!$D$21</definedName>
    <definedName function="false" hidden="false" name="Benefits_Loading_Percent" vbProcedure="false">'Turnover Cost Calculator'!$D$6</definedName>
    <definedName function="false" hidden="false" name="Candidates_Interviewed" vbProcedure="false">'Turnover Cost Calculator'!$D$13</definedName>
    <definedName function="false" hidden="false" name="Departing_Employee_Annual_Salary" vbProcedure="false">'Turnover Cost Calculator'!$D$5</definedName>
    <definedName function="false" hidden="false" name="Departing_Employee_Loaded_Annual_Cost" vbProcedure="false">'Turnover Cost Calculator'!$I$5</definedName>
    <definedName function="false" hidden="false" name="Departing_Employee_Loaded_Hourly" vbProcedure="false">'Turnover Cost Calculator'!$I$6</definedName>
    <definedName function="false" hidden="false" name="Equivalent_Weeks_Of_Salary" vbProcedure="false">'Turnover Cost Calculator'!$I$25</definedName>
    <definedName function="false" hidden="false" name="External_Recruiter_Cost" vbProcedure="false">'Turnover Cost Calculator'!$I$10</definedName>
    <definedName function="false" hidden="false" name="External_Recruiter_Fee_Percent" vbProcedure="false">'Turnover Cost Calculator'!$D$10</definedName>
    <definedName function="false" hidden="false" name="HR_Time_Cost" vbProcedure="false">'Turnover Cost Calculator'!$I$9</definedName>
    <definedName function="false" hidden="false" name="Internal_HR_And_Recruiting_Hours" vbProcedure="false">'Turnover Cost Calculator'!$D$9</definedName>
    <definedName function="false" hidden="false" name="Interviewer_Loaded_Hourly" vbProcedure="false">'Turnover Cost Calculator'!$I$13</definedName>
    <definedName function="false" hidden="false" name="Interview_Hours_Per_Candidate" vbProcedure="false">'Turnover Cost Calculator'!$D$14</definedName>
    <definedName function="false" hidden="false" name="Job_Posting_And_Screening_Cost" vbProcedure="false">'Turnover Cost Calculator'!$D$11</definedName>
    <definedName function="false" hidden="false" name="Manager_Coaching_Cost" vbProcedure="false">'Turnover Cost Calculator'!$I$18</definedName>
    <definedName function="false" hidden="false" name="Manager_Coaching_Hours" vbProcedure="false">'Turnover Cost Calculator'!$D$19</definedName>
    <definedName function="false" hidden="false" name="Number_Of_Interviewers" vbProcedure="false">'Turnover Cost Calculator'!$D$15</definedName>
    <definedName function="false" hidden="false" name="Onboarding_And_Training_Direct_Cost" vbProcedure="false">'Turnover Cost Calculator'!$D$18</definedName>
    <definedName function="false" hidden="false" name="Ramp_Productivity_Loss" vbProcedure="false">'Turnover Cost Calculator'!$I$21</definedName>
    <definedName function="false" hidden="false" name="Severance_Cost" vbProcedure="false">'Turnover Cost Calculator'!$I$8</definedName>
    <definedName function="false" hidden="false" name="Severance_Weeks" vbProcedure="false">'Turnover Cost Calculator'!$D$8</definedName>
    <definedName function="false" hidden="false" name="Total_Interview_Cost" vbProcedure="false">'Turnover Cost Calculator'!$I$14</definedName>
    <definedName function="false" hidden="false" name="Total_Onboarding_Cost" vbProcedure="false">'Turnover Cost Calculator'!$I$19</definedName>
    <definedName function="false" hidden="false" name="Total_Separation_And_Recruiting_Cost" vbProcedure="false">'Turnover Cost Calculator'!$I$11</definedName>
    <definedName function="false" hidden="false" name="Total_Turnover_Cost" vbProcedure="false">'Turnover Cost Calculator'!$I$22</definedName>
    <definedName function="false" hidden="false" name="Turnover_Cost_As_Percent_Of_Salary" vbProcedure="false">'Turnover Cost Calculator'!$I$24</definedName>
    <definedName function="false" hidden="false" name="Weeks_To_Full_Productivity" vbProcedure="false">'Turnover Cost Calculator'!$D$20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<sst xmlns="http://schemas.openxmlformats.org/spreadsheetml/2006/main" count="58" uniqueCount="57">
  <si>
    <t xml:space="preserve">Employee Turnover Cost Calculator</t>
  </si>
  <si>
    <t xml:space="preserve">Separation · recruiting · interviewing time at loaded rate · onboarding · productivity ramp loss · sheetflow.com</t>
  </si>
  <si>
    <t xml:space="preserve">  DEPARTING EMPLOYEE</t>
  </si>
  <si>
    <t xml:space="preserve">  COST BASIS</t>
  </si>
  <si>
    <t xml:space="preserve">Annual Salary</t>
  </si>
  <si>
    <t xml:space="preserve">departing employee</t>
  </si>
  <si>
    <t xml:space="preserve">Loaded Annual Cost</t>
  </si>
  <si>
    <t xml:space="preserve">Benefits Loading Percent</t>
  </si>
  <si>
    <t xml:space="preserve">% above salary · see loaded labor rate calc</t>
  </si>
  <si>
    <t xml:space="preserve">Loaded Hourly Rate</t>
  </si>
  <si>
    <t xml:space="preserve">loaded annual ÷ 2,080</t>
  </si>
  <si>
    <t xml:space="preserve">  SEPARATION &amp; RECRUITING</t>
  </si>
  <si>
    <t xml:space="preserve">Severance Weeks</t>
  </si>
  <si>
    <t xml:space="preserve">weeks of severance pay</t>
  </si>
  <si>
    <t xml:space="preserve">Severance Cost</t>
  </si>
  <si>
    <t xml:space="preserve">Internal HR &amp; Recruiting Hours</t>
  </si>
  <si>
    <t xml:space="preserve">offboarding + sourcing + coordinating</t>
  </si>
  <si>
    <t xml:space="preserve">HR Time Cost</t>
  </si>
  <si>
    <t xml:space="preserve">External Recruiter Fee</t>
  </si>
  <si>
    <t xml:space="preserve">% of salary  ·  15–25% if using agency</t>
  </si>
  <si>
    <t xml:space="preserve">External Recruiter Cost</t>
  </si>
  <si>
    <t xml:space="preserve">Job Posting &amp; Screening Cost</t>
  </si>
  <si>
    <t xml:space="preserve">job boards + background check</t>
  </si>
  <si>
    <t xml:space="preserve">Total Separation &amp; Recruiting</t>
  </si>
  <si>
    <t xml:space="preserve">  INTERVIEWING</t>
  </si>
  <si>
    <t xml:space="preserve">  INTERVIEWING COST</t>
  </si>
  <si>
    <t xml:space="preserve">Candidates Interviewed</t>
  </si>
  <si>
    <t xml:space="preserve">reaching interview stage</t>
  </si>
  <si>
    <t xml:space="preserve">Interviewer Loaded Hourly</t>
  </si>
  <si>
    <t xml:space="preserve">per hour</t>
  </si>
  <si>
    <t xml:space="preserve">Interview Hours Per Candidate</t>
  </si>
  <si>
    <t xml:space="preserve">phone screen + onsite combined</t>
  </si>
  <si>
    <t xml:space="preserve">Total Interview Cost</t>
  </si>
  <si>
    <t xml:space="preserve">Number of Interviewers</t>
  </si>
  <si>
    <t xml:space="preserve">hiring manager + panel</t>
  </si>
  <si>
    <t xml:space="preserve">Average Interviewer Annual Salary</t>
  </si>
  <si>
    <t xml:space="preserve">hiring manager / panel avg</t>
  </si>
  <si>
    <t xml:space="preserve">  ONBOARDING &amp; RAMP-UP</t>
  </si>
  <si>
    <t xml:space="preserve">  ONBOARDING &amp; TRAINING</t>
  </si>
  <si>
    <t xml:space="preserve">Onboarding &amp; Training Direct Cost</t>
  </si>
  <si>
    <t xml:space="preserve">courses, equipment, software setup</t>
  </si>
  <si>
    <t xml:space="preserve">Manager Coaching Cost</t>
  </si>
  <si>
    <t xml:space="preserve">Manager Coaching Hours</t>
  </si>
  <si>
    <t xml:space="preserve">time spent coaching new hire in first weeks</t>
  </si>
  <si>
    <t xml:space="preserve">Total Onboarding Cost</t>
  </si>
  <si>
    <t xml:space="preserve">Weeks to Full Productivity</t>
  </si>
  <si>
    <t xml:space="preserve">national average 8–26 weeks</t>
  </si>
  <si>
    <t xml:space="preserve">  PRODUCTIVITY RAMP</t>
  </si>
  <si>
    <t xml:space="preserve">Avg Productivity During Ramp</t>
  </si>
  <si>
    <t xml:space="preserve">% of full output during ramp period</t>
  </si>
  <si>
    <t xml:space="preserve">Ramp Productivity Loss</t>
  </si>
  <si>
    <t xml:space="preserve">TOTAL TURNOVER COST</t>
  </si>
  <si>
    <t xml:space="preserve">  TURNOVER COST SUMMARY</t>
  </si>
  <si>
    <t xml:space="preserve">Turnover Cost as % of Salary</t>
  </si>
  <si>
    <t xml:space="preserve">% of annual salary</t>
  </si>
  <si>
    <t xml:space="preserve">Equivalent Weeks of Salary</t>
  </si>
  <si>
    <t xml:space="preserve">weeks of base pay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</si>
</sst>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\$#,##0.00"/>
    <numFmt numFmtId="167" formatCode="0.0"/>
    <numFmt numFmtId="168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65000</v>
      </c>
      <c r="E5" s="6" t="s">
        <v>5</v>
      </c>
      <c r="G5" s="4" t="s">
        <v>6</v>
      </c>
      <c r="I5" s="7" t="n">
        <f aca="false">IFERROR(Departing_Employee_Annual_Salary*(1+Benefits_Loading_Percent/100),0)</f>
        <v>81900</v>
      </c>
    </row>
    <row r="6" customFormat="false" ht="18" hidden="false" customHeight="true" outlineLevel="0" collapsed="false">
      <c r="B6" s="4" t="s">
        <v>7</v>
      </c>
      <c r="D6" s="8" t="n">
        <v>26</v>
      </c>
      <c r="E6" s="6" t="s">
        <v>8</v>
      </c>
      <c r="G6" s="4" t="s">
        <v>9</v>
      </c>
      <c r="I6" s="7" t="n">
        <f aca="false">IFERROR(Departing_Employee_Loaded_Annual_Cost/2080,0)</f>
        <v>39.375</v>
      </c>
      <c r="J6" s="6" t="s">
        <v>10</v>
      </c>
    </row>
    <row r="7" customFormat="false" ht="15.75" hidden="false" customHeight="true" outlineLevel="0" collapsed="false">
      <c r="B7" s="9" t="s">
        <v>11</v>
      </c>
      <c r="C7" s="9"/>
      <c r="D7" s="9"/>
      <c r="E7" s="9"/>
      <c r="G7" s="3" t="s">
        <v>11</v>
      </c>
      <c r="H7" s="3"/>
      <c r="I7" s="3"/>
      <c r="J7" s="3"/>
    </row>
    <row r="8" customFormat="false" ht="18" hidden="false" customHeight="true" outlineLevel="0" collapsed="false">
      <c r="B8" s="4" t="s">
        <v>12</v>
      </c>
      <c r="D8" s="10" t="n">
        <v>0</v>
      </c>
      <c r="E8" s="6" t="s">
        <v>13</v>
      </c>
      <c r="G8" s="4" t="s">
        <v>14</v>
      </c>
      <c r="I8" s="7" t="n">
        <f aca="false">IFERROR(Departing_Employee_Annual_Salary/52*Severance_Weeks,0)</f>
        <v>0</v>
      </c>
    </row>
    <row r="9" customFormat="false" ht="18" hidden="false" customHeight="true" outlineLevel="0" collapsed="false">
      <c r="B9" s="4" t="s">
        <v>15</v>
      </c>
      <c r="D9" s="10" t="n">
        <v>30</v>
      </c>
      <c r="E9" s="6" t="s">
        <v>16</v>
      </c>
      <c r="G9" s="4" t="s">
        <v>17</v>
      </c>
      <c r="I9" s="7" t="n">
        <f aca="false">IFERROR(Departing_Employee_Loaded_Hourly*Internal_HR_And_Recruiting_Hours,0)</f>
        <v>1181.25</v>
      </c>
    </row>
    <row r="10" customFormat="false" ht="18" hidden="false" customHeight="true" outlineLevel="0" collapsed="false">
      <c r="B10" s="4" t="s">
        <v>18</v>
      </c>
      <c r="D10" s="8" t="n">
        <v>0</v>
      </c>
      <c r="E10" s="6" t="s">
        <v>19</v>
      </c>
      <c r="G10" s="4" t="s">
        <v>20</v>
      </c>
      <c r="I10" s="7" t="n">
        <f aca="false">IFERROR(Departing_Employee_Annual_Salary*External_Recruiter_Fee_Percent/100,0)</f>
        <v>0</v>
      </c>
    </row>
    <row r="11" customFormat="false" ht="18" hidden="false" customHeight="true" outlineLevel="0" collapsed="false">
      <c r="B11" s="4" t="s">
        <v>21</v>
      </c>
      <c r="D11" s="5" t="n">
        <v>200</v>
      </c>
      <c r="E11" s="6" t="s">
        <v>22</v>
      </c>
      <c r="G11" s="4" t="s">
        <v>23</v>
      </c>
      <c r="I11" s="7" t="n">
        <f aca="false">IFERROR(Severance_Cost+HR_Time_Cost+External_Recruiter_Cost+Job_Posting_And_Screening_Cost,0)</f>
        <v>1381.25</v>
      </c>
    </row>
    <row r="12" customFormat="false" ht="15.75" hidden="false" customHeight="true" outlineLevel="0" collapsed="false">
      <c r="B12" s="9" t="s">
        <v>24</v>
      </c>
      <c r="C12" s="9"/>
      <c r="D12" s="9"/>
      <c r="E12" s="9"/>
      <c r="G12" s="3" t="s">
        <v>25</v>
      </c>
      <c r="H12" s="3"/>
      <c r="I12" s="3"/>
      <c r="J12" s="3"/>
    </row>
    <row r="13" customFormat="false" ht="18" hidden="false" customHeight="true" outlineLevel="0" collapsed="false">
      <c r="B13" s="4" t="s">
        <v>26</v>
      </c>
      <c r="D13" s="10" t="n">
        <v>5</v>
      </c>
      <c r="E13" s="6" t="s">
        <v>27</v>
      </c>
      <c r="G13" s="4" t="s">
        <v>28</v>
      </c>
      <c r="I13" s="7" t="n">
        <f aca="false">IFERROR(Average_Interviewer_Annual_Salary*(1+Benefits_Loading_Percent/100)/2080,0)</f>
        <v>51.4903846153846</v>
      </c>
      <c r="J13" s="6" t="s">
        <v>29</v>
      </c>
    </row>
    <row r="14" customFormat="false" ht="18" hidden="false" customHeight="true" outlineLevel="0" collapsed="false">
      <c r="B14" s="4" t="s">
        <v>30</v>
      </c>
      <c r="D14" s="8" t="n">
        <v>3</v>
      </c>
      <c r="E14" s="6" t="s">
        <v>31</v>
      </c>
      <c r="G14" s="4" t="s">
        <v>32</v>
      </c>
      <c r="I14" s="7" t="n">
        <f aca="false">IFERROR(Candidates_Interviewed*Interview_Hours_Per_Candidate*Number_Of_Interviewers*Interviewer_Loaded_Hourly,0)</f>
        <v>2317.06730769231</v>
      </c>
    </row>
    <row r="15" customFormat="false" ht="18" hidden="false" customHeight="true" outlineLevel="0" collapsed="false">
      <c r="B15" s="4" t="s">
        <v>33</v>
      </c>
      <c r="D15" s="10" t="n">
        <v>3</v>
      </c>
      <c r="E15" s="6" t="s">
        <v>34</v>
      </c>
    </row>
    <row r="16" customFormat="false" ht="18" hidden="false" customHeight="true" outlineLevel="0" collapsed="false">
      <c r="B16" s="4" t="s">
        <v>35</v>
      </c>
      <c r="D16" s="5" t="n">
        <v>85000</v>
      </c>
      <c r="E16" s="6" t="s">
        <v>36</v>
      </c>
    </row>
    <row r="17" customFormat="false" ht="15.75" hidden="false" customHeight="true" outlineLevel="0" collapsed="false">
      <c r="B17" s="9" t="s">
        <v>37</v>
      </c>
      <c r="C17" s="9"/>
      <c r="D17" s="9"/>
      <c r="E17" s="9"/>
      <c r="G17" s="3" t="s">
        <v>38</v>
      </c>
      <c r="H17" s="3"/>
      <c r="I17" s="3"/>
      <c r="J17" s="3"/>
    </row>
    <row r="18" customFormat="false" ht="18" hidden="false" customHeight="true" outlineLevel="0" collapsed="false">
      <c r="B18" s="4" t="s">
        <v>39</v>
      </c>
      <c r="D18" s="5" t="n">
        <v>1500</v>
      </c>
      <c r="E18" s="6" t="s">
        <v>40</v>
      </c>
      <c r="G18" s="4" t="s">
        <v>41</v>
      </c>
      <c r="I18" s="7" t="n">
        <f aca="false">IFERROR(Interviewer_Loaded_Hourly*Manager_Coaching_Hours,0)</f>
        <v>1029.80769230769</v>
      </c>
    </row>
    <row r="19" customFormat="false" ht="18" hidden="false" customHeight="true" outlineLevel="0" collapsed="false">
      <c r="B19" s="4" t="s">
        <v>42</v>
      </c>
      <c r="D19" s="10" t="n">
        <v>20</v>
      </c>
      <c r="E19" s="6" t="s">
        <v>43</v>
      </c>
      <c r="G19" s="4" t="s">
        <v>44</v>
      </c>
      <c r="I19" s="7" t="n">
        <f aca="false">IFERROR(Onboarding_And_Training_Direct_Cost+Manager_Coaching_Cost,0)</f>
        <v>2529.80769230769</v>
      </c>
    </row>
    <row r="20" customFormat="false" ht="18" hidden="false" customHeight="true" outlineLevel="0" collapsed="false">
      <c r="B20" s="4" t="s">
        <v>45</v>
      </c>
      <c r="D20" s="10" t="n">
        <v>12</v>
      </c>
      <c r="E20" s="6" t="s">
        <v>46</v>
      </c>
      <c r="G20" s="3" t="s">
        <v>47</v>
      </c>
      <c r="H20" s="3"/>
      <c r="I20" s="3"/>
      <c r="J20" s="3"/>
    </row>
    <row r="21" customFormat="false" ht="18" hidden="false" customHeight="true" outlineLevel="0" collapsed="false">
      <c r="B21" s="4" t="s">
        <v>48</v>
      </c>
      <c r="D21" s="10" t="n">
        <v>50</v>
      </c>
      <c r="E21" s="6" t="s">
        <v>49</v>
      </c>
      <c r="G21" s="4" t="s">
        <v>50</v>
      </c>
      <c r="I21" s="7" t="n">
        <f aca="false">IFERROR(Departing_Employee_Loaded_Annual_Cost/52*Weeks_To_Full_Productivity*(1-Average_Productivity_During_Ramp_Percent/100),0)</f>
        <v>9450</v>
      </c>
    </row>
    <row r="22" customFormat="false" ht="27.75" hidden="false" customHeight="true" outlineLevel="0" collapsed="false">
      <c r="G22" s="11" t="s">
        <v>51</v>
      </c>
      <c r="I22" s="12" t="n">
        <f aca="false">IFERROR(Total_Separation_And_Recruiting_Cost+Total_Interview_Cost+Total_Onboarding_Cost+Ramp_Productivity_Loss,0)</f>
        <v>15678.125</v>
      </c>
    </row>
    <row r="23" customFormat="false" ht="15.75" hidden="false" customHeight="true" outlineLevel="0" collapsed="false">
      <c r="B23" s="9" t="s">
        <v>52</v>
      </c>
      <c r="C23" s="9"/>
      <c r="D23" s="9"/>
      <c r="E23" s="9"/>
      <c r="F23" s="9"/>
      <c r="G23" s="9"/>
      <c r="H23" s="9"/>
      <c r="I23" s="9"/>
      <c r="J23" s="9"/>
    </row>
    <row r="24" customFormat="false" ht="18" hidden="false" customHeight="true" outlineLevel="0" collapsed="false">
      <c r="G24" s="4" t="s">
        <v>53</v>
      </c>
      <c r="I24" s="13" t="n">
        <f aca="false">IFERROR(Total_Turnover_Cost/Departing_Employee_Annual_Salary*100,0)</f>
        <v>24.1201923076923</v>
      </c>
      <c r="J24" s="6" t="s">
        <v>54</v>
      </c>
    </row>
    <row r="25" customFormat="false" ht="18" hidden="false" customHeight="true" outlineLevel="0" collapsed="false">
      <c r="G25" s="4" t="s">
        <v>55</v>
      </c>
      <c r="I25" s="13" t="n">
        <f aca="false">IFERROR(Total_Turnover_Cost/(Departing_Employee_Annual_Salary/52),0)</f>
        <v>12.5425</v>
      </c>
      <c r="J25" s="6" t="s">
        <v>56</v>
      </c>
    </row>
  </sheetData>
  <mergeCells count="12">
    <mergeCell ref="B1:J1"/>
    <mergeCell ref="B2:J2"/>
    <mergeCell ref="B4:E4"/>
    <mergeCell ref="G4:J4"/>
    <mergeCell ref="B7:E7"/>
    <mergeCell ref="G7:J7"/>
    <mergeCell ref="B12:E12"/>
    <mergeCell ref="G12:J12"/>
    <mergeCell ref="B17:E17"/>
    <mergeCell ref="G17:J17"/>
    <mergeCell ref="G20:J20"/>
    <mergeCell ref="B23:J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2026-06-22T13:35:54Z</dcterms:created>
  <dc:creator>openpyxl</dc:creator>
  <dc:description/>
  <dc:language>en-US</dc:language>
  <cp:lastModifiedBy/>
  <dcterms:modified xsi:type="dcterms:W3CDTF">2026-06-22T13:35:54Z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