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bor Rate Calculator" sheetId="1" state="visible" r:id="rId3"/>
  </sheets>
  <definedNames>
    <definedName function="false" hidden="false" name="Annual_Base_Salary" vbProcedure="false">'Labor Rate Calculator'!$D$5</definedName>
    <definedName function="false" hidden="false" name="Annual_Dental_Vision_Premium" vbProcedure="false">'Labor Rate Calculator'!$D$14</definedName>
    <definedName function="false" hidden="false" name="Annual_Health_Insurance_Cost" vbProcedure="false">'Labor Rate Calculator'!$I$12</definedName>
    <definedName function="false" hidden="false" name="Annual_Other_Benefits" vbProcedure="false">'Labor Rate Calculator'!$D$15</definedName>
    <definedName function="false" hidden="false" name="Annual_Overhead_Per_Employee" vbProcedure="false">'Labor Rate Calculator'!$D$20</definedName>
    <definedName function="false" hidden="false" name="Annual_Paid_Holidays" vbProcedure="false">'Labor Rate Calculator'!$D$18</definedName>
    <definedName function="false" hidden="false" name="Annual_Retirement_Match_Cost" vbProcedure="false">'Labor Rate Calculator'!$I$13</definedName>
    <definedName function="false" hidden="false" name="Benefits_Loading_Percent" vbProcedure="false">'Labor Rate Calculator'!$I$25</definedName>
    <definedName function="false" hidden="false" name="Cost_Premium_Over_Salary" vbProcedure="false">'Labor Rate Calculator'!$I$26</definedName>
    <definedName function="false" hidden="false" name="FUTA_Tax" vbProcedure="false">'Labor Rate Calculator'!$I$7</definedName>
    <definedName function="false" hidden="false" name="Loaded_Daily_Rate" vbProcedure="false">'Labor Rate Calculator'!$I$28</definedName>
    <definedName function="false" hidden="false" name="Loaded_Hourly_Rate" vbProcedure="false">'Labor Rate Calculator'!$I$21</definedName>
    <definedName function="false" hidden="false" name="Medicare_Tax" vbProcedure="false">'Labor Rate Calculator'!$I$6</definedName>
    <definedName function="false" hidden="false" name="Monthly_Health_Insurance_Employer_Contribution" vbProcedure="false">'Labor Rate Calculator'!$D$12</definedName>
    <definedName function="false" hidden="false" name="Nominal_Hourly_Rate" vbProcedure="false">'Labor Rate Calculator'!$I$27</definedName>
    <definedName function="false" hidden="false" name="PTO_Days_Per_Year" vbProcedure="false">'Labor Rate Calculator'!$D$17</definedName>
    <definedName function="false" hidden="false" name="Retirement_Match_Percent" vbProcedure="false">'Labor Rate Calculator'!$D$13</definedName>
    <definedName function="false" hidden="false" name="Social_Security_Tax" vbProcedure="false">'Labor Rate Calculator'!$I$5</definedName>
    <definedName function="false" hidden="false" name="SUTA_Rate_Percent" vbProcedure="false">'Labor Rate Calculator'!$D$8</definedName>
    <definedName function="false" hidden="false" name="SUTA_Tax" vbProcedure="false">'Labor Rate Calculator'!$I$8</definedName>
    <definedName function="false" hidden="false" name="SUTA_Wage_Base" vbProcedure="false">'Labor Rate Calculator'!$D$9</definedName>
    <definedName function="false" hidden="false" name="Total_Benefits_Cost" vbProcedure="false">'Labor Rate Calculator'!$I$14</definedName>
    <definedName function="false" hidden="false" name="Total_Loaded_Annual_Cost" vbProcedure="false">'Labor Rate Calculator'!$I$24</definedName>
    <definedName function="false" hidden="false" name="Total_Mandatory_Taxes" vbProcedure="false">'Labor Rate Calculator'!$I$10</definedName>
    <definedName function="false" hidden="false" name="Total_Non_Salary_Cost" vbProcedure="false">'Labor Rate Calculator'!$I$23</definedName>
    <definedName function="false" hidden="false" name="Total_Paid_Days_Off" vbProcedure="false">'Labor Rate Calculator'!$I$17</definedName>
    <definedName function="false" hidden="false" name="Workers_Comp_Cost" vbProcedure="false">'Labor Rate Calculator'!$I$9</definedName>
    <definedName function="false" hidden="false" name="Workers_Comp_Rate_Per_100" vbProcedure="false">'Labor Rate Calculator'!$D$10</definedName>
    <definedName function="false" hidden="false" name="Working_Days_Per_Year" vbProcedure="false">'Labor Rate Calculator'!$I$18</definedName>
    <definedName function="false" hidden="false" name="Working_Hours_Per_Year" vbProcedure="false">'Labor Rate Calculator'!$I$19</definedName>
    <definedName function="false" hidden="false" name="Work_Hours_Per_Day" vbProcedure="false">'Labor Rate Calculator'!$D$19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<sst xmlns="http://schemas.openxmlformats.org/spreadsheetml/2006/main" count="60" uniqueCount="59">
  <si>
    <t xml:space="preserve">Loaded Labor Rate Calculator</t>
  </si>
  <si>
    <t xml:space="preserve">2026 IRS rates · SS 6.2% wage base $176,100 · Medicare 1.45% · FUTA 0.6% · includes SUTA, workers' comp &amp; benefits · sheetflow.com</t>
  </si>
  <si>
    <t xml:space="preserve">  BASE COMPENSATION</t>
  </si>
  <si>
    <t xml:space="preserve">  PAYROLL TAX BREAKDOWN</t>
  </si>
  <si>
    <t xml:space="preserve">Annual Base Salary</t>
  </si>
  <si>
    <t xml:space="preserve">annual gross wages</t>
  </si>
  <si>
    <t xml:space="preserve">Social Security Tax</t>
  </si>
  <si>
    <t xml:space="preserve">6.2% · first $176,100</t>
  </si>
  <si>
    <t xml:space="preserve">Medicare Tax</t>
  </si>
  <si>
    <t xml:space="preserve">1.45% · all wages</t>
  </si>
  <si>
    <t xml:space="preserve">  MANDATORY PAYROLL TAXES</t>
  </si>
  <si>
    <t xml:space="preserve">FUTA Tax</t>
  </si>
  <si>
    <t xml:space="preserve">0.6% · first $7,000</t>
  </si>
  <si>
    <t xml:space="preserve">SUTA Rate</t>
  </si>
  <si>
    <t xml:space="preserve">% · varies by state &amp; experience rating</t>
  </si>
  <si>
    <t xml:space="preserve">SUTA Tax</t>
  </si>
  <si>
    <t xml:space="preserve">SUTA Wage Base</t>
  </si>
  <si>
    <t xml:space="preserve">check your state  ·  WA: $68,500+</t>
  </si>
  <si>
    <t xml:space="preserve">Workers' Comp Cost</t>
  </si>
  <si>
    <t xml:space="preserve">Workers' Comp Rate</t>
  </si>
  <si>
    <t xml:space="preserve">per $100 payroll · varies by industry</t>
  </si>
  <si>
    <t xml:space="preserve">Total Mandatory Taxes</t>
  </si>
  <si>
    <t xml:space="preserve">  EMPLOYEE BENEFITS</t>
  </si>
  <si>
    <t xml:space="preserve">  BENEFITS SUMMARY</t>
  </si>
  <si>
    <t xml:space="preserve">Monthly Health Insurance</t>
  </si>
  <si>
    <t xml:space="preserve">employer share only</t>
  </si>
  <si>
    <t xml:space="preserve">Annual Health Insurance Cost</t>
  </si>
  <si>
    <t xml:space="preserve">Retirement Match</t>
  </si>
  <si>
    <t xml:space="preserve">% of salary  ·  401k / 403b</t>
  </si>
  <si>
    <t xml:space="preserve">Annual Retirement Match Cost</t>
  </si>
  <si>
    <t xml:space="preserve">Annual Dental / Vision Premium</t>
  </si>
  <si>
    <t xml:space="preserve">employer share</t>
  </si>
  <si>
    <t xml:space="preserve">Total Benefits Cost</t>
  </si>
  <si>
    <t xml:space="preserve">Annual Other Benefits</t>
  </si>
  <si>
    <t xml:space="preserve">life / disability / EAP</t>
  </si>
  <si>
    <t xml:space="preserve">  TIME OFF &amp; OVERHEAD</t>
  </si>
  <si>
    <t xml:space="preserve">  WORKING SCHEDULE</t>
  </si>
  <si>
    <t xml:space="preserve">PTO Days Per Year</t>
  </si>
  <si>
    <t xml:space="preserve">vacation + sick</t>
  </si>
  <si>
    <t xml:space="preserve">Total Paid Days Off</t>
  </si>
  <si>
    <t xml:space="preserve">days</t>
  </si>
  <si>
    <t xml:space="preserve">Annual Paid Holidays</t>
  </si>
  <si>
    <t xml:space="preserve">fixed company holidays</t>
  </si>
  <si>
    <t xml:space="preserve">Working Days Per Year</t>
  </si>
  <si>
    <t xml:space="preserve">Work Hours Per Day</t>
  </si>
  <si>
    <t xml:space="preserve">Working Hours Per Year</t>
  </si>
  <si>
    <t xml:space="preserve">hours</t>
  </si>
  <si>
    <t xml:space="preserve">Annual Overhead Per Employee</t>
  </si>
  <si>
    <t xml:space="preserve">processing, training, equipment</t>
  </si>
  <si>
    <t xml:space="preserve">LOADED HOURLY RATE</t>
  </si>
  <si>
    <t xml:space="preserve">  LOADED COST SUMMARY</t>
  </si>
  <si>
    <t xml:space="preserve">Total Non-Salary Cost</t>
  </si>
  <si>
    <t xml:space="preserve">Total Loaded Annual Cost</t>
  </si>
  <si>
    <t xml:space="preserve">Benefits Loading Percent</t>
  </si>
  <si>
    <t xml:space="preserve">% above salary</t>
  </si>
  <si>
    <t xml:space="preserve">Cost Premium Over Salary</t>
  </si>
  <si>
    <t xml:space="preserve">Nominal Hourly Rate</t>
  </si>
  <si>
    <t xml:space="preserve">salary ÷ 2,080 hrs</t>
  </si>
  <si>
    <t xml:space="preserve">Loaded Daily Rate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</si>
</sst>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0.00"/>
    <numFmt numFmtId="167" formatCode="\$#,##0"/>
    <numFmt numFmtId="168" formatCode="0.0"/>
    <numFmt numFmtId="169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0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1"/>
    <col collapsed="false" customWidth="true" hidden="false" outlineLevel="0" max="3" min="3" style="0" width="1.51"/>
    <col collapsed="false" customWidth="true" hidden="false" outlineLevel="0" max="4" min="4" style="0" width="17"/>
    <col collapsed="false" customWidth="true" hidden="false" outlineLevel="0" max="5" min="5" style="0" width="22"/>
    <col collapsed="false" customWidth="true" hidden="false" outlineLevel="0" max="6" min="6" style="0" width="3"/>
    <col collapsed="false" customWidth="true" hidden="false" outlineLevel="0" max="7" min="7" style="0" width="32"/>
    <col collapsed="false" customWidth="true" hidden="false" outlineLevel="0" max="8" min="8" style="0" width="1.51"/>
    <col collapsed="false" customWidth="true" hidden="false" outlineLevel="0" max="9" min="9" style="0" width="17"/>
    <col collapsed="false" customWidth="true" hidden="false" outlineLevel="0" max="10" min="10" style="0" width="14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.75" hidden="false" customHeight="true" outlineLevel="0" collapsed="false">
      <c r="B4" s="3" t="s">
        <v>2</v>
      </c>
      <c r="C4" s="3"/>
      <c r="D4" s="3"/>
      <c r="E4" s="3"/>
      <c r="G4" s="3" t="s">
        <v>3</v>
      </c>
      <c r="H4" s="3"/>
      <c r="I4" s="3"/>
      <c r="J4" s="3"/>
    </row>
    <row r="5" customFormat="false" ht="18" hidden="false" customHeight="true" outlineLevel="0" collapsed="false">
      <c r="B5" s="4" t="s">
        <v>4</v>
      </c>
      <c r="D5" s="5" t="n">
        <v>65000</v>
      </c>
      <c r="E5" s="6" t="s">
        <v>5</v>
      </c>
      <c r="G5" s="4" t="s">
        <v>6</v>
      </c>
      <c r="I5" s="7" t="n">
        <f aca="false">IFERROR(MIN(Annual_Base_Salary,176100)*0.062,0)</f>
        <v>4030</v>
      </c>
      <c r="J5" s="6" t="s">
        <v>7</v>
      </c>
    </row>
    <row r="6" customFormat="false" ht="18" hidden="false" customHeight="true" outlineLevel="0" collapsed="false">
      <c r="G6" s="4" t="s">
        <v>8</v>
      </c>
      <c r="I6" s="7" t="n">
        <f aca="false">IFERROR(Annual_Base_Salary*0.0145,0)</f>
        <v>942.5</v>
      </c>
      <c r="J6" s="6" t="s">
        <v>9</v>
      </c>
    </row>
    <row r="7" customFormat="false" ht="18" hidden="false" customHeight="true" outlineLevel="0" collapsed="false">
      <c r="B7" s="8" t="s">
        <v>10</v>
      </c>
      <c r="C7" s="8"/>
      <c r="D7" s="8"/>
      <c r="E7" s="8"/>
      <c r="G7" s="4" t="s">
        <v>11</v>
      </c>
      <c r="I7" s="7" t="n">
        <f aca="false">IFERROR(MIN(Annual_Base_Salary,7000)*0.006,0)</f>
        <v>42</v>
      </c>
      <c r="J7" s="6" t="s">
        <v>12</v>
      </c>
    </row>
    <row r="8" customFormat="false" ht="18" hidden="false" customHeight="true" outlineLevel="0" collapsed="false">
      <c r="B8" s="4" t="s">
        <v>13</v>
      </c>
      <c r="D8" s="9" t="n">
        <v>2.7</v>
      </c>
      <c r="E8" s="6" t="s">
        <v>14</v>
      </c>
      <c r="G8" s="4" t="s">
        <v>15</v>
      </c>
      <c r="I8" s="7" t="n">
        <f aca="false">IFERROR(MIN(Annual_Base_Salary,SUTA_Wage_Base)*SUTA_Rate_Percent/100,0)</f>
        <v>189</v>
      </c>
    </row>
    <row r="9" customFormat="false" ht="18" hidden="false" customHeight="true" outlineLevel="0" collapsed="false">
      <c r="B9" s="4" t="s">
        <v>16</v>
      </c>
      <c r="D9" s="10" t="n">
        <v>7000</v>
      </c>
      <c r="E9" s="6" t="s">
        <v>17</v>
      </c>
      <c r="G9" s="4" t="s">
        <v>18</v>
      </c>
      <c r="I9" s="7" t="n">
        <f aca="false">IFERROR(Annual_Base_Salary/100*Workers_Comp_Rate_Per_100,0)</f>
        <v>975</v>
      </c>
    </row>
    <row r="10" customFormat="false" ht="18" hidden="false" customHeight="true" outlineLevel="0" collapsed="false">
      <c r="B10" s="4" t="s">
        <v>19</v>
      </c>
      <c r="D10" s="9" t="n">
        <v>1.5</v>
      </c>
      <c r="E10" s="6" t="s">
        <v>20</v>
      </c>
      <c r="G10" s="4" t="s">
        <v>21</v>
      </c>
      <c r="I10" s="7" t="n">
        <f aca="false">IFERROR(Social_Security_Tax+Medicare_Tax+FUTA_Tax+SUTA_Tax+Workers_Comp_Cost,0)</f>
        <v>6178.5</v>
      </c>
    </row>
    <row r="11" customFormat="false" ht="15.75" hidden="false" customHeight="true" outlineLevel="0" collapsed="false">
      <c r="B11" s="8" t="s">
        <v>22</v>
      </c>
      <c r="C11" s="8"/>
      <c r="D11" s="8"/>
      <c r="E11" s="8"/>
      <c r="G11" s="3" t="s">
        <v>23</v>
      </c>
      <c r="H11" s="3"/>
      <c r="I11" s="3"/>
      <c r="J11" s="3"/>
    </row>
    <row r="12" customFormat="false" ht="18" hidden="false" customHeight="true" outlineLevel="0" collapsed="false">
      <c r="B12" s="4" t="s">
        <v>24</v>
      </c>
      <c r="D12" s="5" t="n">
        <v>600</v>
      </c>
      <c r="E12" s="6" t="s">
        <v>25</v>
      </c>
      <c r="G12" s="4" t="s">
        <v>26</v>
      </c>
      <c r="I12" s="7" t="n">
        <f aca="false">IFERROR(Monthly_Health_Insurance_Employer_Contribution*12,0)</f>
        <v>7200</v>
      </c>
    </row>
    <row r="13" customFormat="false" ht="18" hidden="false" customHeight="true" outlineLevel="0" collapsed="false">
      <c r="B13" s="4" t="s">
        <v>27</v>
      </c>
      <c r="D13" s="11" t="n">
        <v>3</v>
      </c>
      <c r="E13" s="6" t="s">
        <v>28</v>
      </c>
      <c r="G13" s="4" t="s">
        <v>29</v>
      </c>
      <c r="I13" s="7" t="n">
        <f aca="false">IFERROR(Annual_Base_Salary*Retirement_Match_Percent/100,0)</f>
        <v>1950</v>
      </c>
    </row>
    <row r="14" customFormat="false" ht="18" hidden="false" customHeight="true" outlineLevel="0" collapsed="false">
      <c r="B14" s="4" t="s">
        <v>30</v>
      </c>
      <c r="D14" s="5" t="n">
        <v>500</v>
      </c>
      <c r="E14" s="6" t="s">
        <v>31</v>
      </c>
      <c r="G14" s="4" t="s">
        <v>32</v>
      </c>
      <c r="I14" s="7" t="n">
        <f aca="false">IFERROR(Annual_Health_Insurance_Cost+Annual_Retirement_Match_Cost+Annual_Dental_Vision_Premium+Annual_Other_Benefits,0)</f>
        <v>9950</v>
      </c>
    </row>
    <row r="15" customFormat="false" ht="18" hidden="false" customHeight="true" outlineLevel="0" collapsed="false">
      <c r="B15" s="4" t="s">
        <v>33</v>
      </c>
      <c r="D15" s="5" t="n">
        <v>300</v>
      </c>
      <c r="E15" s="6" t="s">
        <v>34</v>
      </c>
    </row>
    <row r="16" customFormat="false" ht="15.75" hidden="false" customHeight="true" outlineLevel="0" collapsed="false">
      <c r="B16" s="8" t="s">
        <v>35</v>
      </c>
      <c r="C16" s="8"/>
      <c r="D16" s="8"/>
      <c r="E16" s="8"/>
      <c r="G16" s="3" t="s">
        <v>36</v>
      </c>
      <c r="H16" s="3"/>
      <c r="I16" s="3"/>
      <c r="J16" s="3"/>
    </row>
    <row r="17" customFormat="false" ht="18" hidden="false" customHeight="true" outlineLevel="0" collapsed="false">
      <c r="B17" s="4" t="s">
        <v>37</v>
      </c>
      <c r="D17" s="12" t="n">
        <v>15</v>
      </c>
      <c r="E17" s="6" t="s">
        <v>38</v>
      </c>
      <c r="G17" s="4" t="s">
        <v>39</v>
      </c>
      <c r="I17" s="13" t="n">
        <f aca="false">IFERROR(PTO_Days_Per_Year+Annual_Paid_Holidays,0)</f>
        <v>25</v>
      </c>
      <c r="J17" s="6" t="s">
        <v>40</v>
      </c>
    </row>
    <row r="18" customFormat="false" ht="18" hidden="false" customHeight="true" outlineLevel="0" collapsed="false">
      <c r="B18" s="4" t="s">
        <v>41</v>
      </c>
      <c r="D18" s="12" t="n">
        <v>10</v>
      </c>
      <c r="E18" s="6" t="s">
        <v>42</v>
      </c>
      <c r="G18" s="4" t="s">
        <v>43</v>
      </c>
      <c r="I18" s="13" t="n">
        <f aca="false">IFERROR(260-Total_Paid_Days_Off,0)</f>
        <v>235</v>
      </c>
      <c r="J18" s="6" t="s">
        <v>40</v>
      </c>
    </row>
    <row r="19" customFormat="false" ht="18" hidden="false" customHeight="true" outlineLevel="0" collapsed="false">
      <c r="B19" s="4" t="s">
        <v>44</v>
      </c>
      <c r="D19" s="12" t="n">
        <v>8</v>
      </c>
      <c r="G19" s="4" t="s">
        <v>45</v>
      </c>
      <c r="I19" s="13" t="n">
        <f aca="false">IFERROR(Working_Days_Per_Year*Work_Hours_Per_Day,0)</f>
        <v>1880</v>
      </c>
      <c r="J19" s="6" t="s">
        <v>46</v>
      </c>
    </row>
    <row r="20" customFormat="false" ht="18" hidden="false" customHeight="true" outlineLevel="0" collapsed="false">
      <c r="B20" s="4" t="s">
        <v>47</v>
      </c>
      <c r="D20" s="10" t="n">
        <v>1000</v>
      </c>
      <c r="E20" s="6" t="s">
        <v>48</v>
      </c>
    </row>
    <row r="21" customFormat="false" ht="27.75" hidden="false" customHeight="true" outlineLevel="0" collapsed="false">
      <c r="G21" s="14" t="s">
        <v>49</v>
      </c>
      <c r="I21" s="15" t="n">
        <f aca="false">IFERROR(Total_Loaded_Annual_Cost/Working_Hours_Per_Year,0)</f>
        <v>43.6853723404255</v>
      </c>
    </row>
    <row r="22" customFormat="false" ht="15.75" hidden="false" customHeight="true" outlineLevel="0" collapsed="false">
      <c r="B22" s="8" t="s">
        <v>50</v>
      </c>
      <c r="C22" s="8"/>
      <c r="D22" s="8"/>
      <c r="E22" s="8"/>
      <c r="F22" s="8"/>
      <c r="G22" s="8"/>
      <c r="H22" s="8"/>
      <c r="I22" s="8"/>
      <c r="J22" s="8"/>
    </row>
    <row r="23" customFormat="false" ht="18" hidden="false" customHeight="true" outlineLevel="0" collapsed="false">
      <c r="G23" s="4" t="s">
        <v>51</v>
      </c>
      <c r="I23" s="7" t="n">
        <f aca="false">IFERROR(Total_Mandatory_Taxes+Total_Benefits_Cost+Annual_Overhead_Per_Employee,0)</f>
        <v>17128.5</v>
      </c>
    </row>
    <row r="24" customFormat="false" ht="18" hidden="false" customHeight="true" outlineLevel="0" collapsed="false">
      <c r="G24" s="4" t="s">
        <v>52</v>
      </c>
      <c r="I24" s="7" t="n">
        <f aca="false">IFERROR(Annual_Base_Salary+Total_Non_Salary_Cost,0)</f>
        <v>82128.5</v>
      </c>
    </row>
    <row r="25" customFormat="false" ht="18" hidden="false" customHeight="true" outlineLevel="0" collapsed="false">
      <c r="G25" s="4" t="s">
        <v>53</v>
      </c>
      <c r="I25" s="16" t="n">
        <f aca="false">IFERROR(Total_Non_Salary_Cost/Annual_Base_Salary*100,0)</f>
        <v>26.3515384615385</v>
      </c>
      <c r="J25" s="6" t="s">
        <v>54</v>
      </c>
    </row>
    <row r="26" customFormat="false" ht="18" hidden="false" customHeight="true" outlineLevel="0" collapsed="false">
      <c r="G26" s="4" t="s">
        <v>55</v>
      </c>
      <c r="I26" s="7" t="n">
        <f aca="false">IFERROR(Total_Loaded_Annual_Cost-Annual_Base_Salary,0)</f>
        <v>17128.5</v>
      </c>
    </row>
    <row r="27" customFormat="false" ht="18" hidden="false" customHeight="true" outlineLevel="0" collapsed="false">
      <c r="G27" s="4" t="s">
        <v>56</v>
      </c>
      <c r="I27" s="7" t="n">
        <f aca="false">IFERROR(Annual_Base_Salary/2080,0)</f>
        <v>31.25</v>
      </c>
      <c r="J27" s="6" t="s">
        <v>57</v>
      </c>
    </row>
    <row r="28" customFormat="false" ht="18" hidden="false" customHeight="true" outlineLevel="0" collapsed="false">
      <c r="G28" s="4" t="s">
        <v>58</v>
      </c>
      <c r="I28" s="7" t="n">
        <f aca="false">IFERROR(Total_Loaded_Annual_Cost/Working_Days_Per_Year,0)</f>
        <v>349.482978723404</v>
      </c>
    </row>
  </sheetData>
  <mergeCells count="10">
    <mergeCell ref="B1:J1"/>
    <mergeCell ref="B2:J2"/>
    <mergeCell ref="B4:E4"/>
    <mergeCell ref="G4:J4"/>
    <mergeCell ref="B7:E7"/>
    <mergeCell ref="B11:E11"/>
    <mergeCell ref="G11:J11"/>
    <mergeCell ref="B16:E16"/>
    <mergeCell ref="G16:J16"/>
    <mergeCell ref="B22:J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2026-06-21T06:51:05Z</dcterms:created>
  <dc:creator>openpyxl</dc:creator>
  <dc:description/>
  <dc:language>en-US</dc:language>
  <cp:lastModifiedBy/>
  <dcterms:modified xsi:type="dcterms:W3CDTF">2026-06-21T06:51:05Z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