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time Calculator" sheetId="1" state="visible" r:id="rId3"/>
  </sheets>
  <definedNames>
    <definedName function="false" hidden="false" name="Annualized_Gross_Pay" vbProcedure="false">'Overtime Calculator'!$I$21</definedName>
    <definedName function="false" hidden="false" name="Annualized_Overtime_Pay" vbProcedure="false">'Overtime Calculator'!$I$20</definedName>
    <definedName function="false" hidden="false" name="Annualized_Regular_Pay" vbProcedure="false">'Overtime Calculator'!$I$19</definedName>
    <definedName function="false" hidden="false" name="Double_Time_Hourly_Rate" vbProcedure="false">'Overtime Calculator'!$I$6</definedName>
    <definedName function="false" hidden="false" name="Double_Time_Hours_2x" vbProcedure="false">'Overtime Calculator'!$D$11</definedName>
    <definedName function="false" hidden="false" name="Double_Time_Multiplier" vbProcedure="false">'Overtime Calculator'!$D$15</definedName>
    <definedName function="false" hidden="false" name="Double_Time_Pay" vbProcedure="false">'Overtime Calculator'!$I$11</definedName>
    <definedName function="false" hidden="false" name="Overtime_As_Percent_Of_Total_Pay" vbProcedure="false">'Overtime Calculator'!$I$13</definedName>
    <definedName function="false" hidden="false" name="Overtime_Hourly_Rate" vbProcedure="false">'Overtime Calculator'!$I$5</definedName>
    <definedName function="false" hidden="false" name="Overtime_Hours_1_5x" vbProcedure="false">'Overtime Calculator'!$D$10</definedName>
    <definedName function="false" hidden="false" name="Overtime_Multiplier" vbProcedure="false">'Overtime Calculator'!$D$14</definedName>
    <definedName function="false" hidden="false" name="Overtime_Pay" vbProcedure="false">'Overtime Calculator'!$I$10</definedName>
    <definedName function="false" hidden="false" name="Overtime_Premium" vbProcedure="false">'Overtime Calculator'!$I$12</definedName>
    <definedName function="false" hidden="false" name="Pay_Periods_Per_Year" vbProcedure="false">'Overtime Calculator'!$I$18</definedName>
    <definedName function="false" hidden="false" name="Pay_Period_Weekly_BiWeekly_SemiMonthly_Monthly" vbProcedure="false">'Overtime Calculator'!$D$6</definedName>
    <definedName function="false" hidden="false" name="Regular_Hourly_Rate" vbProcedure="false">'Overtime Calculator'!$D$5</definedName>
    <definedName function="false" hidden="false" name="Regular_Hours_Worked" vbProcedure="false">'Overtime Calculator'!$D$9</definedName>
    <definedName function="false" hidden="false" name="Regular_Pay" vbProcedure="false">'Overtime Calculator'!$I$9</definedName>
    <definedName function="false" hidden="false" name="Total_Gross_Pay" vbProcedure="false">'Overtime Calculator'!$I$16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<sst xmlns="http://schemas.openxmlformats.org/spreadsheetml/2006/main" count="40" uniqueCount="38">
  <si>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Overtime Pay Calculator</t>
  </si>
  <si>
    <t xml:space="preserve">FLSA 1.5× standard · double time for CA / union / holiday · annualized projections · sheetflow.com</t>
  </si>
  <si>
    <t xml:space="preserve">  PAY RATE SETUP</t>
  </si>
  <si>
    <t xml:space="preserve">  EFFECTIVE RATES</t>
  </si>
  <si>
    <t xml:space="preserve">Regular Hourly Rate</t>
  </si>
  <si>
    <t xml:space="preserve">per hour</t>
  </si>
  <si>
    <t xml:space="preserve">Overtime Hourly Rate</t>
  </si>
  <si>
    <t xml:space="preserve">Pay Period</t>
  </si>
  <si>
    <t xml:space="preserve">BiWeekly</t>
  </si>
  <si>
    <t xml:space="preserve">select pay frequency</t>
  </si>
  <si>
    <t xml:space="preserve">Double Time Hourly Rate</t>
  </si>
  <si>
    <t xml:space="preserve">  HOURS THIS PAY PERIOD</t>
  </si>
  <si>
    <t xml:space="preserve">  PAY BREAKDOWN</t>
  </si>
  <si>
    <t xml:space="preserve">Regular Hours Worked</t>
  </si>
  <si>
    <t xml:space="preserve">hours at straight time rate</t>
  </si>
  <si>
    <t xml:space="preserve">Regular Pay</t>
  </si>
  <si>
    <t xml:space="preserve">Overtime Hours (1.5×)</t>
  </si>
  <si>
    <t xml:space="preserve">hours at overtime rate</t>
  </si>
  <si>
    <t xml:space="preserve">Overtime Pay</t>
  </si>
  <si>
    <t xml:space="preserve">Double Time Hours (2×)</t>
  </si>
  <si>
    <t xml:space="preserve">CA / union / holiday  ·  0 to skip</t>
  </si>
  <si>
    <t xml:space="preserve">Double Time Pay</t>
  </si>
  <si>
    <t xml:space="preserve">Overtime Premium</t>
  </si>
  <si>
    <t xml:space="preserve">extra vs. straight time</t>
  </si>
  <si>
    <t xml:space="preserve">  MULTIPLIER SETTINGS</t>
  </si>
  <si>
    <t xml:space="preserve">Overtime as % of Total Pay</t>
  </si>
  <si>
    <t xml:space="preserve">% of gross pay</t>
  </si>
  <si>
    <t xml:space="preserve">Overtime Multiplier</t>
  </si>
  <si>
    <t xml:space="preserve">FLSA minimum (1.5×)</t>
  </si>
  <si>
    <t xml:space="preserve">Double Time Multiplier</t>
  </si>
  <si>
    <t xml:space="preserve">California / union default (2.0×)</t>
  </si>
  <si>
    <t xml:space="preserve">TOTAL GROSS PAY</t>
  </si>
  <si>
    <t xml:space="preserve">  ANNUALIZED PROJECTIONS  (this pay period × periods per year)</t>
  </si>
  <si>
    <t xml:space="preserve">Pay Periods Per Year</t>
  </si>
  <si>
    <t xml:space="preserve">periods / year</t>
  </si>
  <si>
    <t xml:space="preserve">Annualized Regular Pay</t>
  </si>
  <si>
    <t xml:space="preserve">Annualized Overtime Pay</t>
  </si>
  <si>
    <t xml:space="preserve">Annualized Gross Pay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</si>
</sst>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.00"/>
    <numFmt numFmtId="166" formatCode="0.0"/>
    <numFmt numFmtId="167" formatCode="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8"/>
      <color rgb="FFD1FAE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111827"/>
      <name val="Arial"/>
      <family val="0"/>
      <charset val="1"/>
    </font>
    <font>
      <sz val="9"/>
      <color rgb="FF1D4ED8"/>
      <name val="Arial"/>
      <family val="0"/>
      <charset val="1"/>
    </font>
    <font>
      <i val="true"/>
      <sz val="8"/>
      <color rgb="FF4B5563"/>
      <name val="Arial"/>
      <family val="0"/>
      <charset val="1"/>
    </font>
    <font>
      <b val="true"/>
      <sz val="12"/>
      <color rgb="FF15803D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5803D"/>
        <bgColor rgb="FF1A6B40"/>
      </patternFill>
    </fill>
    <fill>
      <patternFill patternType="solid">
        <fgColor rgb="FF1A6B40"/>
        <bgColor rgb="FF15803D"/>
      </patternFill>
    </fill>
    <fill>
      <patternFill patternType="solid">
        <fgColor rgb="FFEFF6FF"/>
        <bgColor rgb="FFF9FAFB"/>
      </patternFill>
    </fill>
    <fill>
      <patternFill patternType="solid">
        <fgColor rgb="FFF9FAFB"/>
        <bgColor rgb="FFFFFFFF"/>
      </patternFill>
    </fill>
    <fill>
      <patternFill patternType="solid">
        <fgColor rgb="FF111827"/>
        <bgColor rgb="FF000000"/>
      </patternFill>
    </fill>
    <fill>
      <patternFill patternType="solid">
        <fgColor rgb="FFF0FDF4"/>
        <bgColor rgb="FFF9FAF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5" fontId="10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1A6B40"/>
      <rgbColor rgb="FFC0C0C0"/>
      <rgbColor rgb="FF808080"/>
      <rgbColor rgb="FF9999FF"/>
      <rgbColor rgb="FF993366"/>
      <rgbColor rgb="FFF0FDF4"/>
      <rgbColor rgb="FFEFF6FF"/>
      <rgbColor rgb="FF660066"/>
      <rgbColor rgb="FFFF8080"/>
      <rgbColor rgb="FF1D4ED8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9FAFB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B5563"/>
      <rgbColor rgb="FF969696"/>
      <rgbColor rgb="FF003366"/>
      <rgbColor rgb="FF339966"/>
      <rgbColor rgb="FF111827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1"/>
    <col collapsed="false" customWidth="true" hidden="false" outlineLevel="0" max="3" min="3" style="0" width="1.51"/>
    <col collapsed="false" customWidth="true" hidden="false" outlineLevel="0" max="4" min="4" style="0" width="17"/>
    <col collapsed="false" customWidth="true" hidden="false" outlineLevel="0" max="5" min="5" style="0" width="22"/>
    <col collapsed="false" customWidth="true" hidden="false" outlineLevel="0" max="6" min="6" style="0" width="3"/>
    <col collapsed="false" customWidth="true" hidden="false" outlineLevel="0" max="7" min="7" style="0" width="32"/>
    <col collapsed="false" customWidth="true" hidden="false" outlineLevel="0" max="8" min="8" style="0" width="1.51"/>
    <col collapsed="false" customWidth="true" hidden="false" outlineLevel="0" max="9" min="9" style="0" width="17"/>
    <col collapsed="false" customWidth="true" hidden="false" outlineLevel="0" max="10" min="10" style="0" width="14"/>
  </cols>
  <sheetData>
    <row r="1" customFormat="false" ht="30" hidden="false" customHeight="true" outlineLevel="0" collapsed="false">
      <c r="B1" s="1" t="s">
        <v>0</v>
      </c>
      <c r="C1" s="1"/>
      <c r="D1" s="1"/>
      <c r="E1" s="1"/>
      <c r="F1" s="1"/>
      <c r="G1" s="1"/>
      <c r="H1" s="1"/>
      <c r="I1" s="1"/>
      <c r="J1" s="1"/>
    </row>
    <row r="2" customFormat="false" ht="15" hidden="false" customHeight="true" outlineLevel="0" collapsed="false">
      <c r="B2" s="2" t="s">
        <v>1</v>
      </c>
      <c r="C2" s="2"/>
      <c r="D2" s="2"/>
      <c r="E2" s="2"/>
      <c r="F2" s="2"/>
      <c r="G2" s="2"/>
      <c r="H2" s="2"/>
      <c r="I2" s="2"/>
      <c r="J2" s="2"/>
    </row>
    <row r="3" customFormat="false" ht="6" hidden="false" customHeight="true" outlineLevel="0" collapsed="false"/>
    <row r="4" customFormat="false" ht="15.75" hidden="false" customHeight="true" outlineLevel="0" collapsed="false">
      <c r="B4" s="3" t="s">
        <v>2</v>
      </c>
      <c r="C4" s="3"/>
      <c r="D4" s="3"/>
      <c r="E4" s="3"/>
      <c r="G4" s="3" t="s">
        <v>3</v>
      </c>
      <c r="H4" s="3"/>
      <c r="I4" s="3"/>
      <c r="J4" s="3"/>
    </row>
    <row r="5" customFormat="false" ht="18" hidden="false" customHeight="true" outlineLevel="0" collapsed="false">
      <c r="B5" s="4" t="s">
        <v>4</v>
      </c>
      <c r="D5" s="5" t="n">
        <v>25</v>
      </c>
      <c r="E5" s="6" t="s">
        <v>5</v>
      </c>
      <c r="G5" s="4" t="s">
        <v>6</v>
      </c>
      <c r="I5" s="7" t="n">
        <f aca="false">IFERROR(Regular_Hourly_Rate*Overtime_Multiplier,0)</f>
        <v>37.5</v>
      </c>
      <c r="J5" s="6" t="s">
        <v>5</v>
      </c>
    </row>
    <row r="6" customFormat="false" ht="18" hidden="false" customHeight="true" outlineLevel="0" collapsed="false">
      <c r="B6" s="4" t="s">
        <v>7</v>
      </c>
      <c r="D6" s="8" t="s">
        <v>8</v>
      </c>
      <c r="E6" s="6" t="s">
        <v>9</v>
      </c>
      <c r="G6" s="4" t="s">
        <v>10</v>
      </c>
      <c r="I6" s="7" t="n">
        <f aca="false">IFERROR(Regular_Hourly_Rate*Double_Time_Multiplier,0)</f>
        <v>50</v>
      </c>
      <c r="J6" s="6" t="s">
        <v>5</v>
      </c>
    </row>
    <row r="7" customFormat="false" ht="6" hidden="false" customHeight="true" outlineLevel="0" collapsed="false"/>
    <row r="8" customFormat="false" ht="15.75" hidden="false" customHeight="true" outlineLevel="0" collapsed="false">
      <c r="B8" s="3" t="s">
        <v>11</v>
      </c>
      <c r="C8" s="3"/>
      <c r="D8" s="3"/>
      <c r="E8" s="3"/>
      <c r="G8" s="3" t="s">
        <v>12</v>
      </c>
      <c r="H8" s="3"/>
      <c r="I8" s="3"/>
      <c r="J8" s="3"/>
    </row>
    <row r="9" customFormat="false" ht="18" hidden="false" customHeight="true" outlineLevel="0" collapsed="false">
      <c r="B9" s="4" t="s">
        <v>13</v>
      </c>
      <c r="D9" s="9" t="n">
        <v>80</v>
      </c>
      <c r="E9" s="6" t="s">
        <v>14</v>
      </c>
      <c r="G9" s="4" t="s">
        <v>15</v>
      </c>
      <c r="I9" s="7" t="n">
        <f aca="false">IFERROR(Regular_Hourly_Rate*Regular_Hours_Worked,0)</f>
        <v>2000</v>
      </c>
    </row>
    <row r="10" customFormat="false" ht="18" hidden="false" customHeight="true" outlineLevel="0" collapsed="false">
      <c r="B10" s="4" t="s">
        <v>16</v>
      </c>
      <c r="D10" s="9" t="n">
        <v>6</v>
      </c>
      <c r="E10" s="6" t="s">
        <v>17</v>
      </c>
      <c r="G10" s="4" t="s">
        <v>18</v>
      </c>
      <c r="I10" s="7" t="n">
        <f aca="false">IFERROR(Overtime_Hourly_Rate*Overtime_Hours_1_5x,0)</f>
        <v>225</v>
      </c>
    </row>
    <row r="11" customFormat="false" ht="18" hidden="false" customHeight="true" outlineLevel="0" collapsed="false">
      <c r="B11" s="4" t="s">
        <v>19</v>
      </c>
      <c r="D11" s="9" t="n">
        <v>0</v>
      </c>
      <c r="E11" s="6" t="s">
        <v>20</v>
      </c>
      <c r="G11" s="4" t="s">
        <v>21</v>
      </c>
      <c r="I11" s="7" t="n">
        <f aca="false">IFERROR(Double_Time_Hourly_Rate*Double_Time_Hours_2x,0)</f>
        <v>0</v>
      </c>
    </row>
    <row r="12" customFormat="false" ht="18" hidden="false" customHeight="true" outlineLevel="0" collapsed="false">
      <c r="G12" s="4" t="s">
        <v>22</v>
      </c>
      <c r="I12" s="7" t="n">
        <f aca="false">IFERROR((Overtime_Pay-Overtime_Hours_1_5x*Regular_Hourly_Rate)+(Double_Time_Pay-Double_Time_Hours_2x*Regular_Hourly_Rate),0)</f>
        <v>75</v>
      </c>
      <c r="J12" s="6" t="s">
        <v>23</v>
      </c>
    </row>
    <row r="13" customFormat="false" ht="18" hidden="false" customHeight="true" outlineLevel="0" collapsed="false">
      <c r="B13" s="10" t="s">
        <v>24</v>
      </c>
      <c r="C13" s="10"/>
      <c r="D13" s="10"/>
      <c r="E13" s="10"/>
      <c r="G13" s="4" t="s">
        <v>25</v>
      </c>
      <c r="I13" s="11" t="n">
        <f aca="false">IFERROR((Overtime_Pay+Double_Time_Pay)/Total_Gross_Pay*100,0)</f>
        <v>10.1123595505618</v>
      </c>
      <c r="J13" s="6" t="s">
        <v>26</v>
      </c>
    </row>
    <row r="14" customFormat="false" ht="18" hidden="false" customHeight="true" outlineLevel="0" collapsed="false">
      <c r="B14" s="4" t="s">
        <v>27</v>
      </c>
      <c r="D14" s="9" t="n">
        <v>1.5</v>
      </c>
      <c r="E14" s="6" t="s">
        <v>28</v>
      </c>
    </row>
    <row r="15" customFormat="false" ht="18" hidden="false" customHeight="true" outlineLevel="0" collapsed="false">
      <c r="B15" s="4" t="s">
        <v>29</v>
      </c>
      <c r="D15" s="9" t="n">
        <v>2</v>
      </c>
      <c r="E15" s="6" t="s">
        <v>30</v>
      </c>
    </row>
    <row r="16" customFormat="false" ht="27.75" hidden="false" customHeight="true" outlineLevel="0" collapsed="false">
      <c r="G16" s="12" t="s">
        <v>31</v>
      </c>
      <c r="I16" s="13" t="n">
        <f aca="false">IFERROR(Regular_Pay+Overtime_Pay+Double_Time_Pay,0)</f>
        <v>2225</v>
      </c>
    </row>
    <row r="17" customFormat="false" ht="15.75" hidden="false" customHeight="true" outlineLevel="0" collapsed="false">
      <c r="B17" s="10" t="s">
        <v>32</v>
      </c>
      <c r="C17" s="10"/>
      <c r="D17" s="10"/>
      <c r="E17" s="10"/>
      <c r="F17" s="10"/>
      <c r="G17" s="10"/>
      <c r="H17" s="10"/>
      <c r="I17" s="10"/>
      <c r="J17" s="10"/>
    </row>
    <row r="18" customFormat="false" ht="18" hidden="false" customHeight="true" outlineLevel="0" collapsed="false">
      <c r="G18" s="4" t="s">
        <v>33</v>
      </c>
      <c r="I18" s="14" t="n">
        <f aca="false">IFERROR(IF(Pay_Period_Weekly_BiWeekly_SemiMonthly_Monthly="Weekly",52,IF(Pay_Period_Weekly_BiWeekly_SemiMonthly_Monthly="BiWeekly",26,IF(Pay_Period_Weekly_BiWeekly_SemiMonthly_Monthly="SemiMonthly",24,12))),0)</f>
        <v>26</v>
      </c>
      <c r="J18" s="6" t="s">
        <v>34</v>
      </c>
    </row>
    <row r="19" customFormat="false" ht="18" hidden="false" customHeight="true" outlineLevel="0" collapsed="false">
      <c r="G19" s="4" t="s">
        <v>35</v>
      </c>
      <c r="I19" s="7" t="n">
        <f aca="false">IFERROR(Regular_Pay*Pay_Periods_Per_Year,0)</f>
        <v>52000</v>
      </c>
    </row>
    <row r="20" customFormat="false" ht="18" hidden="false" customHeight="true" outlineLevel="0" collapsed="false">
      <c r="G20" s="4" t="s">
        <v>36</v>
      </c>
      <c r="I20" s="7" t="n">
        <f aca="false">IFERROR((Overtime_Pay+Double_Time_Pay)*Pay_Periods_Per_Year,0)</f>
        <v>5850</v>
      </c>
    </row>
    <row r="21" customFormat="false" ht="18" hidden="false" customHeight="true" outlineLevel="0" collapsed="false">
      <c r="G21" s="4" t="s">
        <v>37</v>
      </c>
      <c r="I21" s="7" t="n">
        <f aca="false">IFERROR(Total_Gross_Pay*Pay_Periods_Per_Year,0)</f>
        <v>57850</v>
      </c>
    </row>
  </sheetData>
  <mergeCells count="8">
    <mergeCell ref="B1:J1"/>
    <mergeCell ref="B2:J2"/>
    <mergeCell ref="B4:E4"/>
    <mergeCell ref="G4:J4"/>
    <mergeCell ref="B8:E8"/>
    <mergeCell ref="G8:J8"/>
    <mergeCell ref="B13:E13"/>
    <mergeCell ref="B17:J17"/>
  </mergeCells>
  <dataValidations count="1">
    <dataValidation allowBlank="false" errorStyle="stop" operator="between" prompt="Select: Weekly, BiWeekly, SemiMonthly, or Monthly" promptTitle="Pay Period" showDropDown="false" showErrorMessage="true" showInputMessage="true" sqref="D6" type="list">
      <formula1>"Weekly,BiWeekly,SemiMonthly,Monthly"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2026-06-17T12:05:40Z</dcterms:created>
  <dc:creator>openpyxl</dc:creator>
  <dc:description/>
  <dc:language>en-US</dc:language>
  <cp:lastModifiedBy/>
  <dcterms:modified xsi:type="dcterms:W3CDTF">2026-06-17T12:05:40Z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